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425"/>
  <workbookPr codeName="ThisWorkbook"/>
  <mc:AlternateContent xmlns:mc="http://schemas.openxmlformats.org/markup-compatibility/2006">
    <mc:Choice Requires="x15">
      <x15ac:absPath xmlns:x15ac="http://schemas.microsoft.com/office/spreadsheetml/2010/11/ac" url="Y:\pbgcpub\wwwroot\cr\attachments\14168\"/>
    </mc:Choice>
  </mc:AlternateContent>
  <xr:revisionPtr revIDLastSave="0" documentId="13_ncr:1_{884953E5-0327-4F41-9AED-3C932A909B83}" xr6:coauthVersionLast="43" xr6:coauthVersionMax="43" xr10:uidLastSave="{00000000-0000-0000-0000-000000000000}"/>
  <bookViews>
    <workbookView xWindow="-120" yWindow="-120" windowWidth="29040" windowHeight="15840" tabRatio="812" xr2:uid="{00000000-000D-0000-FFFF-FFFF00000000}"/>
  </bookViews>
  <sheets>
    <sheet name="DATA BOOK LISTING" sheetId="24" r:id="rId1"/>
    <sheet name="Overview" sheetId="32" r:id="rId2"/>
    <sheet name="GLANCE" sheetId="82" r:id="rId3"/>
    <sheet name="S-1" sheetId="25" r:id="rId4"/>
    <sheet name="S-2" sheetId="26" r:id="rId5"/>
    <sheet name="S-3" sheetId="1" r:id="rId6"/>
    <sheet name="S-4" sheetId="2" r:id="rId7"/>
    <sheet name="S-5" sheetId="3" r:id="rId8"/>
    <sheet name="S-6" sheetId="4" r:id="rId9"/>
    <sheet name="S-7" sheetId="5" r:id="rId10"/>
    <sheet name="S-8" sheetId="6" r:id="rId11"/>
    <sheet name="S-9" sheetId="7" r:id="rId12"/>
    <sheet name="S-10" sheetId="8" r:id="rId13"/>
    <sheet name="S-11" sheetId="9" r:id="rId14"/>
    <sheet name="S-12" sheetId="10" r:id="rId15"/>
    <sheet name="S-13" sheetId="11" r:id="rId16"/>
    <sheet name="S-14" sheetId="12" r:id="rId17"/>
    <sheet name="S-15" sheetId="13" r:id="rId18"/>
    <sheet name="S-16" sheetId="14" r:id="rId19"/>
    <sheet name="S-17" sheetId="15" r:id="rId20"/>
    <sheet name="S-18" sheetId="16" r:id="rId21"/>
    <sheet name="S-19" sheetId="17" r:id="rId22"/>
    <sheet name="S-20" sheetId="67" r:id="rId23"/>
    <sheet name="S-21" sheetId="68" r:id="rId24"/>
    <sheet name="S-22" sheetId="69" r:id="rId25"/>
    <sheet name="S-23" sheetId="70" r:id="rId26"/>
    <sheet name="S-24" sheetId="71" r:id="rId27"/>
    <sheet name="S-25" sheetId="72" r:id="rId28"/>
    <sheet name="S-26" sheetId="73" r:id="rId29"/>
    <sheet name="S-27" sheetId="74" r:id="rId30"/>
    <sheet name="S-28" sheetId="75" r:id="rId31"/>
    <sheet name="S-29" sheetId="76" r:id="rId32"/>
    <sheet name="S-30" sheetId="33" r:id="rId33"/>
    <sheet name="S-31" sheetId="34" r:id="rId34"/>
    <sheet name="S-32" sheetId="35" r:id="rId35"/>
    <sheet name="S-33" sheetId="36" r:id="rId36"/>
    <sheet name="S-34" sheetId="37" r:id="rId37"/>
    <sheet name="S-35" sheetId="38" r:id="rId38"/>
    <sheet name="S-36" sheetId="39" r:id="rId39"/>
    <sheet name="S-37 " sheetId="64" r:id="rId40"/>
    <sheet name="S-38" sheetId="40" r:id="rId41"/>
    <sheet name="S-39" sheetId="65" r:id="rId42"/>
    <sheet name="S-40" sheetId="42" r:id="rId43"/>
    <sheet name="S-41" sheetId="43" r:id="rId44"/>
    <sheet name="S-42" sheetId="44" r:id="rId45"/>
    <sheet name="S-43" sheetId="45" r:id="rId46"/>
    <sheet name="S-44" sheetId="46" r:id="rId47"/>
    <sheet name="S-45" sheetId="47" r:id="rId48"/>
    <sheet name="S-46" sheetId="48" r:id="rId49"/>
    <sheet name="S-47" sheetId="49" r:id="rId50"/>
    <sheet name="S-48" sheetId="50" r:id="rId51"/>
    <sheet name="S-49" sheetId="51" r:id="rId52"/>
    <sheet name="S-50" sheetId="52" r:id="rId53"/>
    <sheet name="S-51" sheetId="53" r:id="rId54"/>
    <sheet name="S-52" sheetId="77" r:id="rId55"/>
    <sheet name="S-53" sheetId="27" r:id="rId56"/>
    <sheet name="M-1" sheetId="28" r:id="rId57"/>
    <sheet name="M-2" sheetId="29" r:id="rId58"/>
    <sheet name="M-3" sheetId="78" r:id="rId59"/>
    <sheet name="M-4" sheetId="79" r:id="rId60"/>
    <sheet name="M-5" sheetId="54" r:id="rId61"/>
    <sheet name="M-6" sheetId="55" r:id="rId62"/>
    <sheet name="M-7" sheetId="56" r:id="rId63"/>
    <sheet name="M-8" sheetId="57" r:id="rId64"/>
    <sheet name="M-9" sheetId="58" r:id="rId65"/>
    <sheet name="M-10" sheetId="59" r:id="rId66"/>
    <sheet name="M-11" sheetId="60" r:id="rId67"/>
    <sheet name="M-12" sheetId="61" r:id="rId68"/>
    <sheet name="M-13" sheetId="62" r:id="rId69"/>
    <sheet name="M-14" sheetId="63" r:id="rId70"/>
    <sheet name="M-15" sheetId="30" r:id="rId71"/>
    <sheet name="M-16" sheetId="31" r:id="rId72"/>
    <sheet name="M-17" sheetId="66" r:id="rId73"/>
    <sheet name="M-18" sheetId="80" r:id="rId74"/>
    <sheet name="M-19" sheetId="81" r:id="rId75"/>
    <sheet name="M-20" sheetId="84" r:id="rId76"/>
  </sheets>
  <definedNames>
    <definedName name="_xlnm._FilterDatabase" localSheetId="5" hidden="1">'S-3'!#REF!</definedName>
    <definedName name="_xlnm.Print_Area" localSheetId="0">'DATA BOOK LISTING'!$A$1:$C$106</definedName>
    <definedName name="_xlnm.Print_Area" localSheetId="2">GLANCE!$A$1:$K$69</definedName>
    <definedName name="_xlnm.Print_Area" localSheetId="56">'M-1'!$A$1:$K$38</definedName>
    <definedName name="_xlnm.Print_Area" localSheetId="65">'M-10'!$A$1:$F$43</definedName>
    <definedName name="_xlnm.Print_Area" localSheetId="66">'M-11'!$A$1:$F$43</definedName>
    <definedName name="_xlnm.Print_Area" localSheetId="67">'M-12'!$A$1:$H$42</definedName>
    <definedName name="_xlnm.Print_Area" localSheetId="68">'M-13'!$A$1:$L$36</definedName>
    <definedName name="_xlnm.Print_Area" localSheetId="69">'M-14'!$A$1:$O$49</definedName>
    <definedName name="_xlnm.Print_Area" localSheetId="70">'M-15'!$A$1:$H$33</definedName>
    <definedName name="_xlnm.Print_Area" localSheetId="71">'M-16'!$A$1:$C$38</definedName>
    <definedName name="_xlnm.Print_Area" localSheetId="73">'M-18'!$A$1:$G$25</definedName>
    <definedName name="_xlnm.Print_Area" localSheetId="57">'M-2'!$A$1:$F$39</definedName>
    <definedName name="_xlnm.Print_Area" localSheetId="58">'M-3'!$A$1:$N$39</definedName>
    <definedName name="_xlnm.Print_Area" localSheetId="59">'M-4'!$A$1:$Y$42</definedName>
    <definedName name="_xlnm.Print_Area" localSheetId="60">'M-5'!$A$1:$J$40</definedName>
    <definedName name="_xlnm.Print_Area" localSheetId="61">'M-6'!$A$1:$I$39</definedName>
    <definedName name="_xlnm.Print_Area" localSheetId="62">'M-7'!$A$1:$H$37</definedName>
    <definedName name="_xlnm.Print_Area" localSheetId="63">'M-8'!$A$1:$L$46</definedName>
    <definedName name="_xlnm.Print_Area" localSheetId="64">'M-9'!$A$1:$H$43</definedName>
    <definedName name="_xlnm.Print_Area" localSheetId="3">'S-1'!$A$1:$D$39</definedName>
    <definedName name="_xlnm.Print_Area" localSheetId="15">'S-13'!$A$1:$S$32</definedName>
    <definedName name="_xlnm.Print_Area" localSheetId="4">'S-2'!$A$1:$E$45</definedName>
    <definedName name="_xlnm.Print_Area" localSheetId="22">'S-20'!$A$1:$K$47</definedName>
    <definedName name="_xlnm.Print_Area" localSheetId="23">'S-21'!#REF!</definedName>
    <definedName name="_xlnm.Print_Area" localSheetId="26">'S-24'!$A$1:$N$27</definedName>
    <definedName name="_xlnm.Print_Area" localSheetId="27">'S-25'!$A$1:$N$26</definedName>
    <definedName name="_xlnm.Print_Area" localSheetId="28">'S-26'!$A$1:$J$32</definedName>
    <definedName name="_xlnm.Print_Area" localSheetId="29">'S-27'!$A$1:$I$32</definedName>
    <definedName name="_xlnm.Print_Area" localSheetId="30">'S-28'!$A$1:$H$32</definedName>
    <definedName name="_xlnm.Print_Area" localSheetId="31">'S-29'!$A$1:$K$40</definedName>
    <definedName name="_xlnm.Print_Area" localSheetId="32">'S-30'!$A$1:$I$43</definedName>
    <definedName name="_xlnm.Print_Area" localSheetId="33">'S-31'!$A$1:$I$42</definedName>
    <definedName name="_xlnm.Print_Area" localSheetId="34">'S-32'!$A$1:$G$41</definedName>
    <definedName name="_xlnm.Print_Area" localSheetId="35">'S-33'!$A$1:$H$45</definedName>
    <definedName name="_xlnm.Print_Area" localSheetId="36">'S-34'!$A$1:$M$31</definedName>
    <definedName name="_xlnm.Print_Area" localSheetId="37">'S-35'!$A$1:$M$33</definedName>
    <definedName name="_xlnm.Print_Area" localSheetId="38">'S-36'!$A$1:$H$44</definedName>
    <definedName name="_xlnm.Print_Area" localSheetId="39">'S-37 '!$A$1:$I$45</definedName>
    <definedName name="_xlnm.Print_Area" localSheetId="40">'S-38'!$A$1:$Q$38</definedName>
    <definedName name="_xlnm.Print_Area" localSheetId="41">'S-39'!$A$1:$F$31</definedName>
    <definedName name="_xlnm.Print_Area" localSheetId="6">'S-4'!$A$1:$K$49</definedName>
    <definedName name="_xlnm.Print_Area" localSheetId="42">'S-40'!$A$1:$O$37</definedName>
    <definedName name="_xlnm.Print_Area" localSheetId="43">'S-41'!$A$1:$H$24</definedName>
    <definedName name="_xlnm.Print_Area" localSheetId="45">'S-43'!$A$1:$K$43</definedName>
    <definedName name="_xlnm.Print_Area" localSheetId="46">'S-44'!$A$1:$G$45</definedName>
    <definedName name="_xlnm.Print_Area" localSheetId="47">'S-45'!$A$1:$F$46</definedName>
    <definedName name="_xlnm.Print_Area" localSheetId="48">'S-46'!$A$1:$F$45</definedName>
    <definedName name="_xlnm.Print_Area" localSheetId="49">'S-47'!$A$1:$H$39</definedName>
    <definedName name="_xlnm.Print_Area" localSheetId="50">'S-48'!$A$1:$V$33</definedName>
    <definedName name="_xlnm.Print_Area" localSheetId="51">'S-49'!$A$1:$J$45</definedName>
    <definedName name="_xlnm.Print_Area" localSheetId="52">'S-50'!$A$1:$O$44</definedName>
    <definedName name="_xlnm.Print_Area" localSheetId="53">'S-51'!$A$1:$N$50,'S-51'!$A$54:$N$103</definedName>
    <definedName name="_xlnm.Print_Area" localSheetId="55">'S-53'!$A$1:$F$42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K30" i="79" l="1"/>
  <c r="E30" i="79" s="1"/>
  <c r="E31" i="79" s="1"/>
  <c r="S27" i="79"/>
  <c r="S26" i="79"/>
  <c r="S25" i="79"/>
  <c r="B41" i="67"/>
  <c r="K31" i="79" l="1"/>
  <c r="S31" i="79" s="1"/>
  <c r="E15" i="60"/>
  <c r="E14" i="60"/>
  <c r="E13" i="60"/>
  <c r="E12" i="60"/>
  <c r="E11" i="60"/>
  <c r="E12" i="59"/>
  <c r="D36" i="58"/>
  <c r="H35" i="49"/>
  <c r="F35" i="49"/>
  <c r="D35" i="49"/>
  <c r="B32" i="49"/>
  <c r="H32" i="49" s="1"/>
  <c r="B31" i="49"/>
  <c r="H31" i="49" s="1"/>
  <c r="B30" i="49"/>
  <c r="H30" i="49" s="1"/>
  <c r="B29" i="49"/>
  <c r="H29" i="49" s="1"/>
  <c r="H28" i="49"/>
  <c r="F28" i="49"/>
  <c r="D28" i="49"/>
  <c r="H27" i="49"/>
  <c r="F27" i="49"/>
  <c r="D27" i="49"/>
  <c r="H26" i="49"/>
  <c r="F26" i="49"/>
  <c r="D26" i="49"/>
  <c r="H25" i="49"/>
  <c r="F25" i="49"/>
  <c r="D25" i="49"/>
  <c r="H24" i="49"/>
  <c r="F24" i="49"/>
  <c r="D24" i="49"/>
  <c r="H23" i="49"/>
  <c r="F23" i="49"/>
  <c r="D23" i="49"/>
  <c r="H22" i="49"/>
  <c r="F22" i="49"/>
  <c r="D22" i="49"/>
  <c r="H21" i="49"/>
  <c r="F21" i="49"/>
  <c r="D21" i="49"/>
  <c r="H20" i="49"/>
  <c r="F20" i="49"/>
  <c r="D20" i="49"/>
  <c r="H19" i="49"/>
  <c r="F19" i="49"/>
  <c r="D19" i="49"/>
  <c r="H18" i="49"/>
  <c r="F18" i="49"/>
  <c r="D18" i="49"/>
  <c r="H17" i="49"/>
  <c r="F17" i="49"/>
  <c r="D17" i="49"/>
  <c r="H16" i="49"/>
  <c r="F16" i="49"/>
  <c r="D16" i="49"/>
  <c r="H15" i="49"/>
  <c r="F15" i="49"/>
  <c r="D15" i="49"/>
  <c r="H14" i="49"/>
  <c r="F14" i="49"/>
  <c r="D14" i="49"/>
  <c r="H13" i="49"/>
  <c r="F13" i="49"/>
  <c r="D13" i="49"/>
  <c r="H12" i="49"/>
  <c r="F12" i="49"/>
  <c r="D12" i="49"/>
  <c r="E39" i="48"/>
  <c r="E36" i="48"/>
  <c r="D36" i="48"/>
  <c r="E35" i="48"/>
  <c r="D35" i="48"/>
  <c r="E34" i="48"/>
  <c r="D34" i="48"/>
  <c r="E33" i="48"/>
  <c r="E32" i="48"/>
  <c r="E31" i="48"/>
  <c r="E30" i="48"/>
  <c r="E29" i="48"/>
  <c r="E28" i="48"/>
  <c r="E27" i="48"/>
  <c r="E26" i="48"/>
  <c r="E25" i="48"/>
  <c r="E24" i="48"/>
  <c r="E23" i="48"/>
  <c r="E22" i="48"/>
  <c r="E21" i="48"/>
  <c r="E20" i="48"/>
  <c r="E19" i="48"/>
  <c r="E18" i="48"/>
  <c r="E17" i="48"/>
  <c r="E16" i="48"/>
  <c r="E15" i="48"/>
  <c r="E13" i="48"/>
  <c r="D28" i="38"/>
  <c r="D27" i="38"/>
  <c r="D26" i="38"/>
  <c r="C25" i="38"/>
  <c r="D25" i="38" s="1"/>
  <c r="C24" i="38"/>
  <c r="D24" i="38" s="1"/>
  <c r="D23" i="38"/>
  <c r="D22" i="38"/>
  <c r="D21" i="38"/>
  <c r="D20" i="38"/>
  <c r="D19" i="38"/>
  <c r="D18" i="38"/>
  <c r="D17" i="38"/>
  <c r="D16" i="38"/>
  <c r="F29" i="49" l="1"/>
  <c r="F30" i="49"/>
  <c r="F31" i="49"/>
  <c r="F32" i="49"/>
  <c r="D29" i="49"/>
  <c r="D30" i="49"/>
  <c r="D31" i="49"/>
  <c r="D32" i="49"/>
  <c r="E40" i="26"/>
  <c r="E39" i="26" l="1"/>
</calcChain>
</file>

<file path=xl/sharedStrings.xml><?xml version="1.0" encoding="utf-8"?>
<sst xmlns="http://schemas.openxmlformats.org/spreadsheetml/2006/main" count="2717" uniqueCount="1055">
  <si>
    <t>Table S-3</t>
  </si>
  <si>
    <t>Single-Employer Program</t>
  </si>
  <si>
    <t>Fiscal</t>
  </si>
  <si>
    <t>Standard</t>
  </si>
  <si>
    <t xml:space="preserve">  Trusteed</t>
  </si>
  <si>
    <t>Net</t>
  </si>
  <si>
    <t>Year</t>
  </si>
  <si>
    <t>Terminations</t>
  </si>
  <si>
    <t>Terminations*</t>
  </si>
  <si>
    <t>Assets</t>
  </si>
  <si>
    <t>Liabilities</t>
  </si>
  <si>
    <t>Claims</t>
  </si>
  <si>
    <t>Recoveries</t>
  </si>
  <si>
    <t>Filings</t>
  </si>
  <si>
    <t>(in millions)</t>
  </si>
  <si>
    <t>1975-1979</t>
  </si>
  <si>
    <t xml:space="preserve"> </t>
  </si>
  <si>
    <t>1980-1984</t>
  </si>
  <si>
    <t>1985-1989</t>
  </si>
  <si>
    <t>1990-1994</t>
  </si>
  <si>
    <t>1995-1999</t>
  </si>
  <si>
    <t>Total</t>
  </si>
  <si>
    <t>Due to rounding of individual items, numbers may not add up across columns.</t>
  </si>
  <si>
    <t>Claims figures shown in this table are calculated on a plan basis and identified with fiscal year of plan termination for each plan.</t>
  </si>
  <si>
    <t>Table S-4</t>
  </si>
  <si>
    <t>Claims of Top 10 Firms and</t>
  </si>
  <si>
    <t>Other Claims and</t>
  </si>
  <si>
    <t>Percent of Total Annual Claims</t>
  </si>
  <si>
    <t xml:space="preserve">          ---</t>
  </si>
  <si>
    <t xml:space="preserve">   ---</t>
  </si>
  <si>
    <t>---</t>
  </si>
  <si>
    <t>Due to rounding of individual items, numbers may not add up to totals and percentages may not add up to 100%.</t>
  </si>
  <si>
    <t>Annual claims for Top 10 firms are summations of all claims in that fiscal year associated with the Top 10 firms.  See Table S-5 for a list of the Top 10 firms with the largest claim values.</t>
  </si>
  <si>
    <t>Table S-5</t>
  </si>
  <si>
    <t xml:space="preserve">Single-Employer Program </t>
  </si>
  <si>
    <t>Average</t>
  </si>
  <si>
    <t>Number</t>
  </si>
  <si>
    <t>Fiscal Year(s)</t>
  </si>
  <si>
    <t>Claim Per</t>
  </si>
  <si>
    <t>Percent</t>
  </si>
  <si>
    <t>of</t>
  </si>
  <si>
    <t>of Plan</t>
  </si>
  <si>
    <t>Vested</t>
  </si>
  <si>
    <t>of Total</t>
  </si>
  <si>
    <t>Top 10 Firms</t>
  </si>
  <si>
    <t>Plans</t>
  </si>
  <si>
    <t>Termination(s)</t>
  </si>
  <si>
    <t xml:space="preserve"> Participants</t>
  </si>
  <si>
    <t>Participant</t>
  </si>
  <si>
    <t xml:space="preserve"> (by firm)</t>
  </si>
  <si>
    <t>1.</t>
  </si>
  <si>
    <t>United Airlines</t>
  </si>
  <si>
    <t>2.</t>
  </si>
  <si>
    <t>Delphi</t>
  </si>
  <si>
    <t>3.</t>
  </si>
  <si>
    <t>Bethlehem Steel</t>
  </si>
  <si>
    <t>4.</t>
  </si>
  <si>
    <t xml:space="preserve">US Airways </t>
  </si>
  <si>
    <t>2003, 2005</t>
  </si>
  <si>
    <t>5.</t>
  </si>
  <si>
    <t>LTV Steel*</t>
  </si>
  <si>
    <t>2002, 2003, 2004</t>
  </si>
  <si>
    <t>6.</t>
  </si>
  <si>
    <t>Delta Air Lines</t>
  </si>
  <si>
    <t>7.</t>
  </si>
  <si>
    <t>National Steel</t>
  </si>
  <si>
    <t>8.</t>
  </si>
  <si>
    <t>Pan American Air</t>
  </si>
  <si>
    <t>1991, 1992</t>
  </si>
  <si>
    <t>9.</t>
  </si>
  <si>
    <t>Trans World Airlines</t>
  </si>
  <si>
    <t>10.</t>
  </si>
  <si>
    <t>Weirton Steel</t>
  </si>
  <si>
    <t>Top 10 Total</t>
  </si>
  <si>
    <t>All Other Total</t>
  </si>
  <si>
    <t>Due to rounding of individual items, numbers and percentages may not add up to totals.</t>
  </si>
  <si>
    <t>Data in this table have been calculated on a firm basis and, except as noted, include all trusteed plans of each firm.</t>
  </si>
  <si>
    <t xml:space="preserve">* Does not include 1986 termination of a Republic Steel plan sponsored by LTV. </t>
  </si>
  <si>
    <t>Table S-6</t>
  </si>
  <si>
    <t>Fiscal Year</t>
  </si>
  <si>
    <t>Less Than $1 Million</t>
  </si>
  <si>
    <t>$1-$9 Million</t>
  </si>
  <si>
    <t>$10-$99 Million</t>
  </si>
  <si>
    <t>$100-$999 Million</t>
  </si>
  <si>
    <t>$1 Billion or More</t>
  </si>
  <si>
    <t>2000-2004</t>
  </si>
  <si>
    <t>2005-2009</t>
  </si>
  <si>
    <t>Percent of Total</t>
  </si>
  <si>
    <t>Claim values and distributions are subject to change as PBGC completes reviews and establishes termination dates.</t>
  </si>
  <si>
    <t>Due to rounding of individual items, percentages may not add up to 100%.</t>
  </si>
  <si>
    <t>Table S-8</t>
  </si>
  <si>
    <t>Funded Ratio</t>
  </si>
  <si>
    <t>Less Than 25%</t>
  </si>
  <si>
    <t>25%-49%</t>
  </si>
  <si>
    <t>50%-74%</t>
  </si>
  <si>
    <t>75% or More</t>
  </si>
  <si>
    <t>Table S-9</t>
  </si>
  <si>
    <t>Table S-10</t>
  </si>
  <si>
    <t>Size of Claim</t>
  </si>
  <si>
    <t>Less Than</t>
  </si>
  <si>
    <t>$1 Billion</t>
  </si>
  <si>
    <t>$1 Million</t>
  </si>
  <si>
    <t>or More</t>
  </si>
  <si>
    <t>25% - 49%</t>
  </si>
  <si>
    <t>50% - 74%</t>
  </si>
  <si>
    <t>Claim values and distributions are subject to change as PBGC completes reviews.</t>
  </si>
  <si>
    <t>Table S-11</t>
  </si>
  <si>
    <t>$1 - $9 Million</t>
  </si>
  <si>
    <t>$10 - $99 Million</t>
  </si>
  <si>
    <t>$100 - $999 Million</t>
  </si>
  <si>
    <t xml:space="preserve">   Less Than 25%</t>
  </si>
  <si>
    <t xml:space="preserve">   25% - 49%</t>
  </si>
  <si>
    <t xml:space="preserve">   50% - 74%</t>
  </si>
  <si>
    <t xml:space="preserve">   75% or More</t>
  </si>
  <si>
    <t xml:space="preserve">   Total</t>
  </si>
  <si>
    <t>Table S-12</t>
  </si>
  <si>
    <t xml:space="preserve">Average </t>
  </si>
  <si>
    <t>Number of Plan</t>
  </si>
  <si>
    <t xml:space="preserve">Vested </t>
  </si>
  <si>
    <t xml:space="preserve">Claim Per </t>
  </si>
  <si>
    <t>Participants</t>
  </si>
  <si>
    <t>Claims*</t>
  </si>
  <si>
    <t>Fewer Than 100</t>
  </si>
  <si>
    <t>100-999</t>
  </si>
  <si>
    <t>1,000-4,999</t>
  </si>
  <si>
    <t>5,000-9,999</t>
  </si>
  <si>
    <t>10,000 or More</t>
  </si>
  <si>
    <t>The number of vested participants and claim values are calculated as of date of plan termination.</t>
  </si>
  <si>
    <t>Table S-13</t>
  </si>
  <si>
    <t>Number of Plan Participants</t>
  </si>
  <si>
    <t>Fewer Than 25</t>
  </si>
  <si>
    <t>25-99</t>
  </si>
  <si>
    <t>Table S-14</t>
  </si>
  <si>
    <t>Table S-15</t>
  </si>
  <si>
    <t>Table S-16</t>
  </si>
  <si>
    <t>Table S-17</t>
  </si>
  <si>
    <t xml:space="preserve">    25%-49%</t>
  </si>
  <si>
    <t xml:space="preserve">    50%-74%</t>
  </si>
  <si>
    <t>Table S-18</t>
  </si>
  <si>
    <t>10,000 or more</t>
  </si>
  <si>
    <t>Due to rounding of individual items, numbers may not add up to totals.</t>
  </si>
  <si>
    <t>Table S-19</t>
  </si>
  <si>
    <t>Industry</t>
  </si>
  <si>
    <t>Vested Participants</t>
  </si>
  <si>
    <t>AGRICULTURE, MINING, AND CONSTRUCTION</t>
  </si>
  <si>
    <t>MANUFACTURING</t>
  </si>
  <si>
    <t>Apparel and Textile Mill Products</t>
  </si>
  <si>
    <t>Fabricated Metal Products</t>
  </si>
  <si>
    <t>Food and Tobacco Products</t>
  </si>
  <si>
    <t>Machinery Manufacturing</t>
  </si>
  <si>
    <t>Motor Vehicle Equipment</t>
  </si>
  <si>
    <t>Primary Metals</t>
  </si>
  <si>
    <t>Rubber and Miscellaneous Plastics</t>
  </si>
  <si>
    <t>Other Manufacturing</t>
  </si>
  <si>
    <t>TRANSPORTATION AND PUBLIC UTILITIES</t>
  </si>
  <si>
    <t>Air Transportation</t>
  </si>
  <si>
    <t>Other Transportation and Utilities</t>
  </si>
  <si>
    <t>INFORMATION</t>
  </si>
  <si>
    <t>WHOLESALE TRADE</t>
  </si>
  <si>
    <t>RETAIL TRADE</t>
  </si>
  <si>
    <t>FINANCE, INSURANCE, AND REAL ESTATE</t>
  </si>
  <si>
    <t>SERVICES</t>
  </si>
  <si>
    <t>TOTAL</t>
  </si>
  <si>
    <t>Values and distributions are subject to change as PBGC completes reviews.</t>
  </si>
  <si>
    <t>Industry classifications for PBGC claims are based on the principal business activity codes used in the North American Industry Classification System.</t>
  </si>
  <si>
    <t>*Trusteed terminations include plans pending trusteeship.</t>
  </si>
  <si>
    <t>PBGC's Single-Employer Program</t>
  </si>
  <si>
    <t>S-1</t>
  </si>
  <si>
    <t>S-2</t>
  </si>
  <si>
    <t>S-3</t>
  </si>
  <si>
    <t>S-4</t>
  </si>
  <si>
    <t>S-5</t>
  </si>
  <si>
    <t>S-6</t>
  </si>
  <si>
    <t>S-8</t>
  </si>
  <si>
    <t>S-9</t>
  </si>
  <si>
    <t>S-11</t>
  </si>
  <si>
    <t>S-12</t>
  </si>
  <si>
    <t>S-13</t>
  </si>
  <si>
    <t>S-14</t>
  </si>
  <si>
    <t>S-15</t>
  </si>
  <si>
    <t>S-16</t>
  </si>
  <si>
    <t>S-18</t>
  </si>
  <si>
    <t>S-19</t>
  </si>
  <si>
    <t>S-20</t>
  </si>
  <si>
    <t>S-21</t>
  </si>
  <si>
    <t>S-22</t>
  </si>
  <si>
    <t>S-23</t>
  </si>
  <si>
    <t>S-24</t>
  </si>
  <si>
    <t>S-25</t>
  </si>
  <si>
    <t>S-26</t>
  </si>
  <si>
    <t>S-27</t>
  </si>
  <si>
    <t>S-28</t>
  </si>
  <si>
    <t>S-29</t>
  </si>
  <si>
    <t>S-30</t>
  </si>
  <si>
    <t>S-31</t>
  </si>
  <si>
    <t>S-32</t>
  </si>
  <si>
    <t>S-33</t>
  </si>
  <si>
    <t>S-34</t>
  </si>
  <si>
    <t>S-35</t>
  </si>
  <si>
    <t>S-36</t>
  </si>
  <si>
    <t>S-37</t>
  </si>
  <si>
    <t>S-38</t>
  </si>
  <si>
    <t>S-39</t>
  </si>
  <si>
    <t>PBGC's Historic Premium Rates</t>
  </si>
  <si>
    <t>S-40</t>
  </si>
  <si>
    <t>S-41</t>
  </si>
  <si>
    <t>S-42</t>
  </si>
  <si>
    <t>S-43</t>
  </si>
  <si>
    <t>S-44</t>
  </si>
  <si>
    <t>S-45</t>
  </si>
  <si>
    <t>S-46</t>
  </si>
  <si>
    <t>S-47</t>
  </si>
  <si>
    <t>S-48</t>
  </si>
  <si>
    <t>S-49</t>
  </si>
  <si>
    <t>S-50</t>
  </si>
  <si>
    <t>S-51</t>
  </si>
  <si>
    <t>S-52</t>
  </si>
  <si>
    <t>S-53</t>
  </si>
  <si>
    <t>PBGC's Multiemployer Program</t>
  </si>
  <si>
    <t>M-1</t>
  </si>
  <si>
    <t>M-2</t>
  </si>
  <si>
    <t>M-3</t>
  </si>
  <si>
    <t>M-4</t>
  </si>
  <si>
    <t>M-5</t>
  </si>
  <si>
    <t>M-6</t>
  </si>
  <si>
    <t>M-7</t>
  </si>
  <si>
    <t>M-8</t>
  </si>
  <si>
    <t>M-9</t>
  </si>
  <si>
    <t>M-10</t>
  </si>
  <si>
    <t>M-11</t>
  </si>
  <si>
    <t>M-12</t>
  </si>
  <si>
    <t>M-13</t>
  </si>
  <si>
    <t>M-14</t>
  </si>
  <si>
    <t>M-16</t>
  </si>
  <si>
    <t>Table S-1</t>
  </si>
  <si>
    <t xml:space="preserve">Due to rounding of individual items, numbers may not add up across columns. </t>
  </si>
  <si>
    <t>Table S-2</t>
  </si>
  <si>
    <t>Administrative &amp;</t>
  </si>
  <si>
    <t>Premiums Minus</t>
  </si>
  <si>
    <t>Premium</t>
  </si>
  <si>
    <t>Benefit</t>
  </si>
  <si>
    <t>Investment</t>
  </si>
  <si>
    <t>Benefits Paid</t>
  </si>
  <si>
    <t>Revenue</t>
  </si>
  <si>
    <t>Payments</t>
  </si>
  <si>
    <t>Expenses</t>
  </si>
  <si>
    <t>and Expenses</t>
  </si>
  <si>
    <t xml:space="preserve"> 2009*</t>
  </si>
  <si>
    <t>*Beginning in 2009, PBGC has reported premium income net of bad debt expense for premium, interest, and penalties.</t>
  </si>
  <si>
    <t xml:space="preserve">Total </t>
  </si>
  <si>
    <t>Source: PBGC Annual Reports.</t>
  </si>
  <si>
    <t>Source:  PBGC Annual Reports.</t>
  </si>
  <si>
    <t>Sources:  PBGC Fiscal Year Closing File.</t>
  </si>
  <si>
    <t>Source:  PBGC Fiscal Year Closing File.</t>
  </si>
  <si>
    <t>Source:  PBGC Fiscal Year Closing File and Bureau of Labor Statistics</t>
  </si>
  <si>
    <t>Claim calculations represent aggregated and average counts of plans, claims, and participants over the stated period.</t>
  </si>
  <si>
    <t>Source: PBGC Fiscal Year Closing File.</t>
  </si>
  <si>
    <t>M-17</t>
  </si>
  <si>
    <t>Participant Distribution by Plan Zone Status and Participant Status</t>
  </si>
  <si>
    <t>For purposes of this chart, claims are defined to include the excess of liabilities over assets without regard to recoveries from plan sponsors.</t>
  </si>
  <si>
    <t>Distributions are subject to change as PBGC completes reviews and establishes termination dates.</t>
  </si>
  <si>
    <t>Total Claims</t>
  </si>
  <si>
    <t>The annual numbers of trusteed terminations shown in this table may differ from those reported elsewhere as they reflect the fiscal year of plan termination rather than the fiscal year in which  the loss was incurred.</t>
  </si>
  <si>
    <t>Net Position</t>
  </si>
  <si>
    <t>S-7</t>
  </si>
  <si>
    <t>S-10</t>
  </si>
  <si>
    <t>S-17</t>
  </si>
  <si>
    <t>M-15</t>
  </si>
  <si>
    <t>Net Financial Position (1980-2016)</t>
  </si>
  <si>
    <t xml:space="preserve">PBGC Premium Revenue, Benefit Payments, and Expenses (1980-2016) </t>
  </si>
  <si>
    <t>PBGC Terminations and Claims (1975-2015)</t>
  </si>
  <si>
    <t>PBGC Claims (1975-2015)</t>
  </si>
  <si>
    <t xml:space="preserve">Top 10 Firms Presenting Claims (1975-2015) </t>
  </si>
  <si>
    <t>PBGC Trusteed Terminations by Fiscal Year and Size of Claim (1975-2015)</t>
  </si>
  <si>
    <t>PBGC Claims by Fiscal Year and Size of Claim (1975-2015)</t>
  </si>
  <si>
    <t>PBGC Trusteed Plans by Fiscal Year and Funded Ratio (1975-2015)</t>
  </si>
  <si>
    <t>PBGC Claims by Fiscal Year and Funded Ratio (1975-2015)</t>
  </si>
  <si>
    <t>PBGC Trusteed Plans by Size of Claim and Funded Ratio (1975-2015)</t>
  </si>
  <si>
    <t>PBGC Claims by Size of Claim and Funded Ratio (1975-2015)</t>
  </si>
  <si>
    <t>Average Claim per Vested Participant by Plan Size (1975-2015)</t>
  </si>
  <si>
    <t>*Claims in 2015 dollars are calculated using Consumer Price Index - Urban Consumers.</t>
  </si>
  <si>
    <t>PBGC Trusteed Plans by Fiscal Year and Plan Size (1975-2015)</t>
  </si>
  <si>
    <t>PBGC Claims by Fiscal Year and Plan Size (1975-2015)</t>
  </si>
  <si>
    <t>PBGC Trusteed Plans by Size of Claim and Plan Size (1975-2015)</t>
  </si>
  <si>
    <t>PBGC Claims by Size of Claim and Plan Size (1975-2015)</t>
  </si>
  <si>
    <t>PBGC Trusteed Plans by Funded Ratio and Plan Size (1975-2015)</t>
  </si>
  <si>
    <t>PBGC Claims by Funded Ratio and Plan Size (1975-2015)</t>
  </si>
  <si>
    <t>PBGC Claims by Industry (1975-2015)</t>
  </si>
  <si>
    <t>PBGC Payees and Benefit Payments by Date of Plan Termination (2015)</t>
  </si>
  <si>
    <t>PBGC Payees and Benefit Payments by Size of Trusteed Plan (2015)</t>
  </si>
  <si>
    <t>PBGC Beneficiary Payees and Benefit Payments by Size of Monthly Payment (2015)</t>
  </si>
  <si>
    <t>PBGC Payees and Benefit Payments by Industry (2015)</t>
  </si>
  <si>
    <t>PBGC-Insured Plan Participants (1980-2015)</t>
  </si>
  <si>
    <t>PBGC-Insured Plans (1980-2015)</t>
  </si>
  <si>
    <t>PBGC-Insured Plan Participants by Participant Status (1980-2014)</t>
  </si>
  <si>
    <t>PBGC-Insured Hybrid Plans by Plan Size (2001-2014)</t>
  </si>
  <si>
    <t>PBGC-Insured Hybrid Plan Participants by Plan Size (2001-2014)</t>
  </si>
  <si>
    <t>PBGC-Insured Plans, Participants and Premiums by Industry (2014)</t>
  </si>
  <si>
    <t>PBGC Premium Revenue (1980-2016)</t>
  </si>
  <si>
    <t>PBGC Premium Revenue by Size of Plan and Type of Premium (2014)</t>
  </si>
  <si>
    <t>Funding of Overfunded PBGC-Insured Plans (1980-2014)</t>
  </si>
  <si>
    <t>Concentration of Underfunding in PBGC-Insured Plans (1990-2014)</t>
  </si>
  <si>
    <t>Various Measures of Underfunding in PBGC-Insured Plans (1992-2015)</t>
  </si>
  <si>
    <t>Funding of PBGC-Insured Plans by Industry (2014)</t>
  </si>
  <si>
    <t>Pension Funding Data for PBGC-Insured Plans by Region and State (2014)</t>
  </si>
  <si>
    <t>PBGC Maximum Guaranteed Benefits (1990-2017)</t>
  </si>
  <si>
    <t>PBGC Premium Revenue, Benefit Payments, and Expenses (1980-2016)</t>
  </si>
  <si>
    <t>PBGC-Insured Plans and Participants by Industry (2014)</t>
  </si>
  <si>
    <t>PBGC Maximum Guaranteed Benefits (1980-2017)</t>
  </si>
  <si>
    <t>Net Financial Position of PBGC's Single-Employer Program (1980-2016)</t>
  </si>
  <si>
    <t>Top 10 Firms Presenting Claims (1975-2015)</t>
  </si>
  <si>
    <t>PBGC Benefit Payments, Payees and Deferred Payees (1980-2015)</t>
  </si>
  <si>
    <t>Total PBGC Payees and Average Benefit Payments by Age and Gender (2015)</t>
  </si>
  <si>
    <t xml:space="preserve">PBGC Retired Payees and Average Benefit Payments by Age and Gender (2015) </t>
  </si>
  <si>
    <t>PBGC Beneficiary Payees and Average Benefit Payments by Age and Gender (2015)</t>
  </si>
  <si>
    <t xml:space="preserve">Total PBGC Payees and Benefit Payments by Size of Monthly Payment (2015) </t>
  </si>
  <si>
    <t xml:space="preserve">PBGC Retired Payees and Benefit Payments by Size of Monthly Payment (2015) </t>
  </si>
  <si>
    <t>PBGC-Insured Active Participants as a Percent of Private-Sector Wage and Salary Workers (1980-2014)</t>
  </si>
  <si>
    <t>PBGC-Insured Plans by Status of Benefit Accruals and Participation Freeze (2008-2014)</t>
  </si>
  <si>
    <t>PBGC-Insured Participants by Status of Benefit Accruals and Participation Freeze (2008-2014)</t>
  </si>
  <si>
    <t xml:space="preserve">PBGC-Insured Plans and Participants by Variable-Rate Premium Status (1992-2014) </t>
  </si>
  <si>
    <t>Funding of PBGC-Insured Plans (1980-2014)</t>
  </si>
  <si>
    <t>Funding of Underfunded PBGC-Insured Plans (1980-2014)</t>
  </si>
  <si>
    <t xml:space="preserve">Plans, Participants and Funding of PBGC-Insured Plans by Funding Ratio (2014) </t>
  </si>
  <si>
    <t>Net Financial Position of PBGC's Multiemployer Program (1980-2016)</t>
  </si>
  <si>
    <t>PBGC Payees and Benefit Payments (Pre-MPPAA Plans, 1980-2015)</t>
  </si>
  <si>
    <t>PBGC Financial Assistance to Insolvent Plans (Post-MPPAA Plans, 1980-2016)</t>
  </si>
  <si>
    <t xml:space="preserve">Plans, Participants, and Funding of PBGC-Insured Plans by Funding Ratio (2014) </t>
  </si>
  <si>
    <t>Vested participant count is as of the date of plan terminiation</t>
  </si>
  <si>
    <t xml:space="preserve">Size of Claim </t>
  </si>
  <si>
    <t>Total Plans</t>
  </si>
  <si>
    <t>Totals Plans</t>
  </si>
  <si>
    <t>(2015 Dollars)</t>
  </si>
  <si>
    <t xml:space="preserve"> by Fiscal Year and Size of Claim </t>
  </si>
  <si>
    <t>PBGC Trusteed Terminations (1975-2015)</t>
  </si>
  <si>
    <t>PBGC Trusteed Plans (1975-2015)</t>
  </si>
  <si>
    <t xml:space="preserve"> by Size of Claim and Funded Ratio </t>
  </si>
  <si>
    <t xml:space="preserve"> by Fiscal Year and Funded Ratio</t>
  </si>
  <si>
    <t xml:space="preserve">by Fiscal Year and Funded Ratio </t>
  </si>
  <si>
    <t xml:space="preserve"> by Size of Claim and Funded Ratio</t>
  </si>
  <si>
    <t>Average Claim per Vested Participant (1975-2015)</t>
  </si>
  <si>
    <t xml:space="preserve"> by Plan Size</t>
  </si>
  <si>
    <t>PBGC Pension Data by Region and State (2014)</t>
  </si>
  <si>
    <t xml:space="preserve"> by Fiscal Year and Plan Size</t>
  </si>
  <si>
    <t>by Fiscal Year and Plan Size</t>
  </si>
  <si>
    <t xml:space="preserve"> by Size of Claim and Plan Size</t>
  </si>
  <si>
    <t xml:space="preserve">by Size of Claim and Plan Size </t>
  </si>
  <si>
    <t xml:space="preserve">by Funded Ratio and Plan Size </t>
  </si>
  <si>
    <t>Values and distributions are subject to change as PBGC completes reviews and establishes termination dates.</t>
  </si>
  <si>
    <t>Claims values and distributions are subject to change as PBGC completes reviews.</t>
  </si>
  <si>
    <t>Values presented for Claims are the difference between liabilities and assets unless noted as Net Claims, which also consider recoveries from trusteed plans.</t>
  </si>
  <si>
    <t>Summary Tables</t>
  </si>
  <si>
    <t>Claims Tables</t>
  </si>
  <si>
    <t>PBGC's Single-Employer &amp; Multiemployer Programs</t>
  </si>
  <si>
    <t>DATA TABLE LISTING</t>
  </si>
  <si>
    <t>Table S-7</t>
  </si>
  <si>
    <t xml:space="preserve">by Fiscal Year and Size of Claim </t>
  </si>
  <si>
    <t>Table S-53</t>
  </si>
  <si>
    <t>Year of Plan Termination</t>
  </si>
  <si>
    <t>Maximum Monthly Guarantee</t>
  </si>
  <si>
    <t xml:space="preserve"> Maximum Annual Guarantee</t>
  </si>
  <si>
    <t>The Employee Retirement Income Security Act of 1974 (ERISA) mandates that the maximum guaranteed amounts be adjusted annually based on changes in the Social Security contribution and benefit base.</t>
  </si>
  <si>
    <t>The maximum guarantee shown applies to workers who retire at age 65.  PBGC increases the maximum guarantee for people retiring later than age 65 and reduces it for retirees taking earlier retirement or electing survivor's benefits.</t>
  </si>
  <si>
    <t>In some instances, where a pension plan has adequate resources or PBGC recovers sufficient amounts, a participant may receive benefits in excess of the maximum guarantee.</t>
  </si>
  <si>
    <t>The Pension Protection Act of 2006 provides that if a plan terminates while the sponsor is in a bankruptcy entered into after September 16, 2006, the applicable guarantees will generally be those for the year the sponsor entered bankruptcy regardless of the year the plan actually terminates.</t>
  </si>
  <si>
    <t>Table M-1</t>
  </si>
  <si>
    <t>Net Financial Position of PBGC's (1980-2016)</t>
  </si>
  <si>
    <t>Multiemployer Program</t>
  </si>
  <si>
    <t>Net Positions</t>
  </si>
  <si>
    <t>Table M-2</t>
  </si>
  <si>
    <t>Total 
Premium 
Revenue</t>
  </si>
  <si>
    <t>Benefit 
Payments</t>
  </si>
  <si>
    <t>Net Financial 
Assistance</t>
  </si>
  <si>
    <t>Administrative &amp; 
Investment Expenses</t>
  </si>
  <si>
    <t>Premiums Minus Benefits, 
Financial Assistance and 
Expenses Paid</t>
  </si>
  <si>
    <t xml:space="preserve">                 *</t>
  </si>
  <si>
    <t>1996</t>
  </si>
  <si>
    <t>1997</t>
  </si>
  <si>
    <t>1998</t>
  </si>
  <si>
    <t>1999</t>
  </si>
  <si>
    <t>2000</t>
  </si>
  <si>
    <t>2001</t>
  </si>
  <si>
    <t>*</t>
  </si>
  <si>
    <t xml:space="preserve">  2009**</t>
  </si>
  <si>
    <t>* Less than $500,000.</t>
  </si>
  <si>
    <t>**Beginning in FY 2009, PBGC reports premium income net of bad debt expense for premium, interest, and penalties.</t>
  </si>
  <si>
    <t>Table M-15</t>
  </si>
  <si>
    <t>Date of Plan Insolvency</t>
  </si>
  <si>
    <t>Monthly Benefit Formula</t>
  </si>
  <si>
    <t>Maximum Monthly</t>
  </si>
  <si>
    <t>Maximum Annual</t>
  </si>
  <si>
    <t>Guarantee</t>
  </si>
  <si>
    <t>(30 Years of Service)*</t>
  </si>
  <si>
    <t>The participant's years of service multiplied</t>
  </si>
  <si>
    <t>by the sum of:</t>
  </si>
  <si>
    <t xml:space="preserve">   (1) 100% of the first $5 of the monthly benefit accrual rate</t>
  </si>
  <si>
    <t>September 27, 1980 to December 21, 2000</t>
  </si>
  <si>
    <t>-plus-</t>
  </si>
  <si>
    <t xml:space="preserve">   (2) 75% of the next $15 of the monthly benefit accrual rate</t>
  </si>
  <si>
    <t>On or after                   December 22, 2000**</t>
  </si>
  <si>
    <t xml:space="preserve">   (1) 100% of the first $11 of the monthly benefit accrual rate</t>
  </si>
  <si>
    <t xml:space="preserve">   (2) 75% of the next $33 of the monthly benefit accrual rate</t>
  </si>
  <si>
    <t xml:space="preserve">* The formula presumes that the workers' monthly benefits are calculated by multiplying the monthly benefit accrual rate (a plan-specified dollar amount) </t>
  </si>
  <si>
    <t xml:space="preserve">        times years of service. If the monthly benefit accrual rate prior to December 22, 2000, was less than $20 per year of service or if the accrual rate </t>
  </si>
  <si>
    <t xml:space="preserve">        after December 21, 2000 is less than $44 per year of service then the maximum benefit guarantee for a participant with 30 years of service will be lower</t>
  </si>
  <si>
    <t xml:space="preserve">        than the amounts shown.  Note that there is no cap on applicable years of service; 30 years was selected for illustrative purposes only.</t>
  </si>
  <si>
    <t>** The increased guarantee does not apply to multiemployer plans that received financial aid from PBGC between December 22, 1999, and December 21, 2000.</t>
  </si>
  <si>
    <t xml:space="preserve">        The original, lower monthly benefit guarantee continues to apply to participants in these plans.</t>
  </si>
  <si>
    <t>Table M-16</t>
  </si>
  <si>
    <t>For Plan Years Beginning</t>
  </si>
  <si>
    <t>Premium Rate</t>
  </si>
  <si>
    <t>(per participant)</t>
  </si>
  <si>
    <t>September 2, 1974 - August  31, 1979</t>
  </si>
  <si>
    <t>September 1, 1979 - September 26, 1980</t>
  </si>
  <si>
    <t>$0.50 for plan years beginning in September, 1979, growing gradually to $1.00 for plan years beginning September 1, 1980 to September 26, 1980</t>
  </si>
  <si>
    <t>September 27, 1980 - September 26, 1984</t>
  </si>
  <si>
    <t>September 27, 1984 - September 26, 1986</t>
  </si>
  <si>
    <t>September 27, 1986 - September 26, 1988</t>
  </si>
  <si>
    <t>September 27, 1988 - December 31, 2005</t>
  </si>
  <si>
    <t>2006 - 2007</t>
  </si>
  <si>
    <t>$8.00*</t>
  </si>
  <si>
    <t>2008 - 2012</t>
  </si>
  <si>
    <t>2014</t>
  </si>
  <si>
    <t>2015</t>
  </si>
  <si>
    <t>2016</t>
  </si>
  <si>
    <t>2017</t>
  </si>
  <si>
    <t>*  Beginning in 2007 and ending December 31, 2012, this amount was adjusted annually based on changes in the national average wage index (as defined in section 209(k)(1) of the Social Security Act).  The premium rate did not decline even if the national average wage index declined. The adjusted premium rate was rounded to the nearest multiple of $1.</t>
  </si>
  <si>
    <r>
      <t>Summary Tables</t>
    </r>
    <r>
      <rPr>
        <b/>
        <sz val="10"/>
        <color rgb="FFFF0000"/>
        <rFont val="Arial"/>
        <family val="2"/>
      </rPr>
      <t xml:space="preserve"> </t>
    </r>
  </si>
  <si>
    <t xml:space="preserve">The PBGC has published Pension Insurance Data Books and Tables annually since 1996 to present detailed statistics on PBGC program operations and benefit protections. Beginning with the 2015 Data Tables PBGC is releasing the data in groups, as they become available. </t>
  </si>
  <si>
    <t>Overview</t>
  </si>
  <si>
    <t>Both the current and prior years’ collection of Data Tables are available on the PBGC’s website at:</t>
  </si>
  <si>
    <t xml:space="preserve">The Pension Benefit Guaranty Corporation (PBGC) was established by the Employee Retirement Income Security Act of 1974 (ERISA) to ensure that participants in defined benefit pension plans receive their pensions if their plans terminate without sufficient assets to pay promised benefits. The PBGC administers separate insurance programs to protect participants in Single-Employer and Multiemployer plans.
</t>
  </si>
  <si>
    <t>PBGC's Historic Premium Rates (1974 - 2017)</t>
  </si>
  <si>
    <t>PBGC's Historic Premium Rates (1974-2017)</t>
  </si>
  <si>
    <t>Prior Year Data Tables</t>
  </si>
  <si>
    <t>Table S-30</t>
  </si>
  <si>
    <t>PBGC-Insured Plan Participants (1980-2016)</t>
  </si>
  <si>
    <t>In Plans with</t>
  </si>
  <si>
    <t>Insured</t>
  </si>
  <si>
    <t xml:space="preserve">10,000 or more </t>
  </si>
  <si>
    <t xml:space="preserve">5,000-9,999 </t>
  </si>
  <si>
    <t xml:space="preserve">1,000-4,999 </t>
  </si>
  <si>
    <t>250-999</t>
  </si>
  <si>
    <t>100-249</t>
  </si>
  <si>
    <t>(in thousands)</t>
  </si>
  <si>
    <t>Source:  PBGC Premium Filings.</t>
  </si>
  <si>
    <t>Table S-31</t>
  </si>
  <si>
    <t>PBGC-Insured Plans (1980-2016)</t>
  </si>
  <si>
    <t xml:space="preserve"> Plans with</t>
  </si>
  <si>
    <t>Table S-32</t>
  </si>
  <si>
    <t xml:space="preserve">Active </t>
  </si>
  <si>
    <t xml:space="preserve">Retired </t>
  </si>
  <si>
    <t xml:space="preserve">                          Separated Vested</t>
  </si>
  <si>
    <t xml:space="preserve">                                Participants</t>
  </si>
  <si>
    <t xml:space="preserve">Source: Internal Revenue Service Form 5500 Series Filings. </t>
  </si>
  <si>
    <t>Data for plan years prior to 1999 include only plans with 100 or more participants.</t>
  </si>
  <si>
    <t xml:space="preserve">Due to rounding of individual items, percentages may not add up to 100%. </t>
  </si>
  <si>
    <t>Figures for 2012 and beyond are estimates from PBGC internal calculations.</t>
  </si>
  <si>
    <t>Table S-33</t>
  </si>
  <si>
    <t>PBGC-Insured Active Participants</t>
  </si>
  <si>
    <t>as a Percent of Private-Sector Wage and Salary Workers</t>
  </si>
  <si>
    <t>(1980-2014)</t>
  </si>
  <si>
    <t>Private-Sector Wage and Salary Workers</t>
  </si>
  <si>
    <t>Percentage of Private-Sector Wage and Salary Workers</t>
  </si>
  <si>
    <t>Single-Employer</t>
  </si>
  <si>
    <t>Multiemployer</t>
  </si>
  <si>
    <t>Total PBGC-Insured</t>
  </si>
  <si>
    <t>Active Participants</t>
  </si>
  <si>
    <r>
      <t xml:space="preserve">Sources: </t>
    </r>
    <r>
      <rPr>
        <b/>
        <sz val="8"/>
        <rFont val="Arial"/>
        <family val="2"/>
      </rPr>
      <t>PBGC</t>
    </r>
    <r>
      <rPr>
        <b/>
        <i/>
        <sz val="8"/>
        <rFont val="Arial"/>
        <family val="2"/>
      </rPr>
      <t xml:space="preserve"> </t>
    </r>
    <r>
      <rPr>
        <b/>
        <sz val="8"/>
        <rFont val="Arial"/>
        <family val="2"/>
      </rPr>
      <t xml:space="preserve">Pension Insurance Data Book </t>
    </r>
    <r>
      <rPr>
        <b/>
        <i/>
        <sz val="8"/>
        <rFont val="Arial"/>
        <family val="2"/>
      </rPr>
      <t xml:space="preserve">Tables S-30, S-32, M-5 and M-7 and data on employed wage and salary workers from Labor Force Statistics from the Current Population Survey (Bureau of Labor Statistics, U.S. Department of Labor). </t>
    </r>
  </si>
  <si>
    <t>Due to rounding of individual items, percentages may not add up across columns.</t>
  </si>
  <si>
    <t>Table S-34</t>
  </si>
  <si>
    <t>Beginning of Year</t>
  </si>
  <si>
    <t>Total Insured Plans</t>
  </si>
  <si>
    <t>Insured Plans with 5,000 or More Participants</t>
  </si>
  <si>
    <t>Insured Plans with 1,000-4,999 Participants</t>
  </si>
  <si>
    <t>Insured Plans with Fewer Than 1,000 Participants</t>
  </si>
  <si>
    <t>Hybrid</t>
  </si>
  <si>
    <t xml:space="preserve">Source: Internal Revenue Service Form 5500 Series Filings.   </t>
  </si>
  <si>
    <t>Hybrid plans incorporate elements of both defined benefit and defined contribution plans but are treated as defined benefit plans. They often express benefits in terms of an account balance. The two most common types of hybrid plans are Cash Balance Plans and Pension Equity Plans.</t>
  </si>
  <si>
    <t>Table S-35</t>
  </si>
  <si>
    <t>in Hybrid</t>
  </si>
  <si>
    <t>Source: Internal Revenue Service Form 5500 Series Filings.</t>
  </si>
  <si>
    <t>Hybrid plans incorporate elements of both defined benefit and defined contribution plans but are treated as defined benefit plans. They often express benefits in terms of an account balance. The two most common types of hybrid plans are Cash Balance Plans and Pension Equity Plans. Because most hybrid plans converted from traditional defined benefit plans, not all participants will receive benefits based on the hybrid plan design.</t>
  </si>
  <si>
    <t>Table S-36</t>
  </si>
  <si>
    <t>PBGC-Insured Plans by Status of Benefit Accruals</t>
  </si>
  <si>
    <t>and Participation Freeze (2008-2014)</t>
  </si>
  <si>
    <t>Beginning of Plan Year</t>
  </si>
  <si>
    <t>With Accrual or Participation Freeze Provision</t>
  </si>
  <si>
    <t>No Accrual or Participation Freeze</t>
  </si>
  <si>
    <t>Total With Provision</t>
  </si>
  <si>
    <t>Hard-Frozen*</t>
  </si>
  <si>
    <t>Accruals Continue, But Closed to New Entrants</t>
  </si>
  <si>
    <t>Partially-Frozen and Closed to New Entrants**</t>
  </si>
  <si>
    <t>Partially-Frozen and Open to New Entrants**</t>
  </si>
  <si>
    <t>Number of Plans</t>
  </si>
  <si>
    <t>Percent of Plans</t>
  </si>
  <si>
    <t>Source: PBGC Premium Filings.</t>
  </si>
  <si>
    <t>*Hard-frozen plans are plans where no participants are receiving new benefit accruals for additional service or higher compensation.</t>
  </si>
  <si>
    <t>**Includes plans where only service is frozen, or pay and/or service is frozen for some participants.</t>
  </si>
  <si>
    <t>Table S-38</t>
  </si>
  <si>
    <t>Insured Plans</t>
  </si>
  <si>
    <t>Insured Participants</t>
  </si>
  <si>
    <t>Premiums</t>
  </si>
  <si>
    <t>Chemical and Allied Products</t>
  </si>
  <si>
    <t>Food, Beverage and Tobacco Products</t>
  </si>
  <si>
    <t>Machinery and Computer Equipment</t>
  </si>
  <si>
    <t>Paper Manufacturing</t>
  </si>
  <si>
    <t>Other Transportation</t>
  </si>
  <si>
    <t>Public Utilities</t>
  </si>
  <si>
    <t>Health Care</t>
  </si>
  <si>
    <t>Other Services</t>
  </si>
  <si>
    <t>NON-PROFIT ORGANIZATIONS</t>
  </si>
  <si>
    <t xml:space="preserve">Industry classifications are based on principal business activity codes used in the North American Industry Classification System.  </t>
  </si>
  <si>
    <t>Table S-39</t>
  </si>
  <si>
    <t>Flat-Rate Premium</t>
  </si>
  <si>
    <t>September 2, 1974 - December 31, 1977</t>
  </si>
  <si>
    <t xml:space="preserve"> --</t>
  </si>
  <si>
    <t>--</t>
  </si>
  <si>
    <t>1978 - 1985</t>
  </si>
  <si>
    <t>1986 - 1987</t>
  </si>
  <si>
    <t>1988 - 1990</t>
  </si>
  <si>
    <t>2010 - 2012</t>
  </si>
  <si>
    <t>Table S-40</t>
  </si>
  <si>
    <t>Variable-Rate Premium</t>
  </si>
  <si>
    <t>Total Premium</t>
  </si>
  <si>
    <t xml:space="preserve">---  </t>
  </si>
  <si>
    <t>Sources: Annual Report</t>
  </si>
  <si>
    <t>*Beginning in 2009, PBGC began reporting premium income net of bad debt expense for premium, interest, and penalties. These components are combined with any termination premiums collected.</t>
  </si>
  <si>
    <t>Table S-41</t>
  </si>
  <si>
    <t>Total Premium*</t>
  </si>
  <si>
    <t>100 - 499</t>
  </si>
  <si>
    <t>500 - 999</t>
  </si>
  <si>
    <t>1,000 - 2,499</t>
  </si>
  <si>
    <t>2,500 - 4,999</t>
  </si>
  <si>
    <t>5,000 - 9,999</t>
  </si>
  <si>
    <t>Source:  PBGC Premium Filings and Annual Report.</t>
  </si>
  <si>
    <t>"Percent of Total" represents the proportion of total premiums made up of the flat-rate and variable-rate premiums, respectively.</t>
  </si>
  <si>
    <t>* Excludes termination premium revenues.</t>
  </si>
  <si>
    <t>Table S-42</t>
  </si>
  <si>
    <t xml:space="preserve">Plans </t>
  </si>
  <si>
    <t>Percent of All Plans</t>
  </si>
  <si>
    <t>Percent of All Participants</t>
  </si>
  <si>
    <t>No Variable-Rate Premium Paid</t>
  </si>
  <si>
    <t xml:space="preserve">                      ---</t>
  </si>
  <si>
    <t>$0.01 - $9.99</t>
  </si>
  <si>
    <t>$10.00 - $19.99</t>
  </si>
  <si>
    <t>$20.00 - $29.99</t>
  </si>
  <si>
    <t>$30.00 - $39.99</t>
  </si>
  <si>
    <t>$40.00 - $49.99</t>
  </si>
  <si>
    <t>$50.00 - $59.99</t>
  </si>
  <si>
    <t>$60.00 - $69.99</t>
  </si>
  <si>
    <t>$70.00 - $79.99</t>
  </si>
  <si>
    <t>$80.00 - $89.99</t>
  </si>
  <si>
    <t>$90.00 - $99.99</t>
  </si>
  <si>
    <t>$100.00 - $149.99</t>
  </si>
  <si>
    <t>$150.00 - $199.99</t>
  </si>
  <si>
    <t>$200.00 - $249.99</t>
  </si>
  <si>
    <t>$250.00 - $299.99</t>
  </si>
  <si>
    <t>$300.00 or More</t>
  </si>
  <si>
    <t>Total All Plans</t>
  </si>
  <si>
    <t>Table S-43</t>
  </si>
  <si>
    <t>PBGC-Insured Plans and Participants by Variable-Rate Premium Status (1992-2014)*</t>
  </si>
  <si>
    <t>Plans Paying Variable-Rate Premium</t>
  </si>
  <si>
    <t>Participants in Plans Paying Variable-Rate Premium</t>
  </si>
  <si>
    <t xml:space="preserve">First </t>
  </si>
  <si>
    <t xml:space="preserve">Second </t>
  </si>
  <si>
    <t>Third</t>
  </si>
  <si>
    <t>Segment***</t>
  </si>
  <si>
    <t>*Excludes plans paying PBGC Termination Premium.</t>
  </si>
  <si>
    <t>** Interest rates for valuing vested benefits for PBGC variable-rate premium for plans with premium payment years beginning in January of the respective year.</t>
  </si>
  <si>
    <t xml:space="preserve">*** Beginning in 2008, plans were required to use spot segment interest rates published by the IRS for calculating a plan's vested liabilities to determine their variable-rate premiums. The first segment rate applies to benefits expected to be paid within five years, the second to benefits expected to be paid from five to twenty years in the future, and the third to benefits expected to be paid more than twenty years in the future. </t>
  </si>
  <si>
    <t>Table S-44</t>
  </si>
  <si>
    <t xml:space="preserve">Funding of PBGC-Insured Plans (1980-2014) </t>
  </si>
  <si>
    <t>Liabilities*</t>
  </si>
  <si>
    <t>Funding</t>
  </si>
  <si>
    <t>Underfunding</t>
  </si>
  <si>
    <t>Overfunding</t>
  </si>
  <si>
    <t>PBGC Rate</t>
  </si>
  <si>
    <t>Ratio</t>
  </si>
  <si>
    <t>Sources: Internal Revenue Service Form 5500 Series filings.</t>
  </si>
  <si>
    <t xml:space="preserve">Data for plan years prior to 1999 include only plans with 100 or more participants.  </t>
  </si>
  <si>
    <t>* Vested liabilities have been adjusted to the PBGC rate that, along with an assumed mortality table, reflects the cost to purchase an annuity at the beginning of the relevant year. The assumed mortality table was UP-84 for 1980-1992, GAM-83 for 1993-2006, and the mortality table found in section 1.412(l)(7)-1 of the Income Tax Regulations for 2007 and later. Before plan year 2012, durations of 15.02 and 5.32 for non-annuitants and annuitant liability, respectively, were used in the calculation. For plan year 2012 these durations were updated. The new values are 14 and 9 for non-annuitants and annuitants, respectively. As a point of reference the underfunding for 2012 derived using the previous factors would be $720,178.</t>
  </si>
  <si>
    <t>Table S-45</t>
  </si>
  <si>
    <t xml:space="preserve">Funding of Underfunded PBGC-Insured Plans (1980-2014) </t>
  </si>
  <si>
    <t>Funding Ratio</t>
  </si>
  <si>
    <t>* Vested liabilities have been adjusted to the PBGC rate that, along with an assumed mortality table, reflects the cost to purchase an annuity at the beginning of the relevant year. The assumed mortality table was UP-84 for 1980-1992, GAM-83 for 1993-2006, and the mortality table found in section 1.412(l)(7)-1 of the Income Tax Regulations for 2007 and later.</t>
  </si>
  <si>
    <t>**Before plan year 2012, durations of 15.02 and 5.32 for non-annuitants and annuitant liability, respectively, were used in the calculation. Beginning in plan year 2012 these durations were updated. The new values are 14 and 9 for non-annuitants and annuitants, respectively. As a point of reference the underfunding for 2012 derived using the previous factors would be $720,178.</t>
  </si>
  <si>
    <t>Table S-46</t>
  </si>
  <si>
    <t>**Beginning in plan year 2012 these durations were updated. The new values are 14 and 9 for non-annuitants and annuitants, respectively. As a point of reference the underfunding for 2012 derived using the previous factors would be $720,178.</t>
  </si>
  <si>
    <t>Table S-47</t>
  </si>
  <si>
    <t>Total Underfunding</t>
  </si>
  <si>
    <t>10 Plans With the Highest Underfunding</t>
  </si>
  <si>
    <t>Next 40 Plans' Underfunding</t>
  </si>
  <si>
    <t>All Other Plans' Underfunding</t>
  </si>
  <si>
    <t>Table S-48</t>
  </si>
  <si>
    <t>Plans, Participants, and Funding of PBGC-Insured Plans by Funding Ratio (2014)</t>
  </si>
  <si>
    <t>Total Liabilities*</t>
  </si>
  <si>
    <t>Less Than 40%</t>
  </si>
  <si>
    <t xml:space="preserve">---   </t>
  </si>
  <si>
    <t>40% - 49%</t>
  </si>
  <si>
    <t>50% - 59%</t>
  </si>
  <si>
    <t>60% - 69%</t>
  </si>
  <si>
    <t>70% - 79%</t>
  </si>
  <si>
    <t>80% - 89%</t>
  </si>
  <si>
    <t>90% - 99%</t>
  </si>
  <si>
    <t>100% - 109%</t>
  </si>
  <si>
    <t>110% - 119%</t>
  </si>
  <si>
    <t>120% - 129%</t>
  </si>
  <si>
    <t>130% - 139%</t>
  </si>
  <si>
    <t>140% - 149%</t>
  </si>
  <si>
    <t>150% or More</t>
  </si>
  <si>
    <t>Underfunded</t>
  </si>
  <si>
    <t>Overfunded</t>
  </si>
  <si>
    <t xml:space="preserve">Sources: Internal Revenue Service Form 5500 Series filings. </t>
  </si>
  <si>
    <t>Table S-49</t>
  </si>
  <si>
    <t>(A)</t>
  </si>
  <si>
    <t>(B)</t>
  </si>
  <si>
    <t>(C)</t>
  </si>
  <si>
    <t>(D)</t>
  </si>
  <si>
    <t>Form 5500 Filings</t>
  </si>
  <si>
    <t>Reasonably Possible</t>
  </si>
  <si>
    <t>Total in PBGC-Insured Plans</t>
  </si>
  <si>
    <t>(in billions)</t>
  </si>
  <si>
    <t>Definitions:</t>
  </si>
  <si>
    <t xml:space="preserve">   (A)</t>
  </si>
  <si>
    <t>Underfunding calculated from Internal Revenue Service Form 5500 Series Filings.  Vested liabilities have been adjusted to the PBGC rate that, along with an assumed mortality table, reflects the cost to purchase an annuity at the beginning of the relevant year.  The assumed mortality table was UP-84 for 1980-1992, GAM-83 for 1993-2006, and the mortality table found in section 1.412(l)(7)-1 of the Income Tax Regulations for 2007 and later. Funding information from PBGC premium filings was used in 2008 whenever Form 5500 data was not available. Vested liabilities are used as a proxy for PBGC-guaranteed benefits.</t>
  </si>
  <si>
    <t>Underfunding data from PBGC premium filings used to calculate the variable-rate premium.  Underfunding is based on vested benefits.</t>
  </si>
  <si>
    <t>Underfunding for plan sponsors with less than investment-grade bond ratings.  Underfunding is based on estimated vested benefits.</t>
  </si>
  <si>
    <t>Estimated total liabilities are based on all plan liabilities, whether vested or not.  The same adjustment that is applied to and described in the footnote for the group labeled (A) is applied to this group.</t>
  </si>
  <si>
    <t>Only (A) and (B) represent the universe of PBGC-insured plans.  Firms and plans included in the column (C) totals may differ from year to year.</t>
  </si>
  <si>
    <r>
      <t xml:space="preserve">See "Underfunding Measures in Table S-47" in the </t>
    </r>
    <r>
      <rPr>
        <b/>
        <sz val="8"/>
        <rFont val="Arial"/>
        <family val="2"/>
      </rPr>
      <t>Pension Insurance Data Book 2005,</t>
    </r>
    <r>
      <rPr>
        <b/>
        <i/>
        <sz val="8"/>
        <rFont val="Arial"/>
        <family val="2"/>
      </rPr>
      <t xml:space="preserve"> pp 16-23, for a further explanation of these measures.</t>
    </r>
  </si>
  <si>
    <t xml:space="preserve">Before plan year 2012, durations of 15.02 and 5.32 for non-annuitants and annuitant liability, respectively, were used in the calculation. For plan year 2012 these durations were updated. The new values are 14 and 9 for non-annuitants and annuitants, respectively. As a point of reference the underfunding for 2012 derived using the previous factors would be $720,178 for subgroup (A) and $803,637 for subgroup (D). </t>
  </si>
  <si>
    <t>Table S-50</t>
  </si>
  <si>
    <t>Average Funding Ratio</t>
  </si>
  <si>
    <t>Computer and Electronic Products</t>
  </si>
  <si>
    <t>Electrical Equipment</t>
  </si>
  <si>
    <t>Petroleum and Coal Products</t>
  </si>
  <si>
    <t>FINANCE, INSURANCE AND REAL ESTATE</t>
  </si>
  <si>
    <t xml:space="preserve">Industry classifications are based on principal business activity codes used in the North American Industry Classification System. </t>
  </si>
  <si>
    <t>* Vested liabilities have been adjusted to the PBGC rate that, along with an assumed mortality table, reflects the cost to purchase an annuity at the beginning of the relevant year. The assumed mortality table was UP-84 for 1980-1992, GAM-83 for 1993-2006, and the mortality table found in section 1.412(l)(7)-1 of the Income Tax Regulations for 2007 and later. Before plan year 2012, durations of 15.02 and 5.32 for non-annuitants and annuitant liability, respectively, were used in the calculation. For plan year 2012 these durations were updated. The new values are 14 and 9 for non-annuitants and annuitants, respectively.</t>
  </si>
  <si>
    <t>Table S-51</t>
  </si>
  <si>
    <t>Region / State</t>
  </si>
  <si>
    <t xml:space="preserve">Assets   </t>
  </si>
  <si>
    <t>NEW ENGLAND</t>
  </si>
  <si>
    <t>Connecticut</t>
  </si>
  <si>
    <t>Maine</t>
  </si>
  <si>
    <t>Massachusetts</t>
  </si>
  <si>
    <t>New Hampshire</t>
  </si>
  <si>
    <t>Rhode Island</t>
  </si>
  <si>
    <t>Vermont</t>
  </si>
  <si>
    <t>MID-ATLANTIC</t>
  </si>
  <si>
    <t>Delaware</t>
  </si>
  <si>
    <t xml:space="preserve">                                 </t>
  </si>
  <si>
    <t>District of Columbia</t>
  </si>
  <si>
    <t>Maryland</t>
  </si>
  <si>
    <t>New Jersey</t>
  </si>
  <si>
    <t>New York</t>
  </si>
  <si>
    <t>Pennsylvania</t>
  </si>
  <si>
    <t>Virginia</t>
  </si>
  <si>
    <t>West Virginia</t>
  </si>
  <si>
    <t>SOUTHEAST</t>
  </si>
  <si>
    <t>Alabama</t>
  </si>
  <si>
    <t>Arkansas</t>
  </si>
  <si>
    <t>Florida</t>
  </si>
  <si>
    <t>Georgia</t>
  </si>
  <si>
    <t>Kentucky</t>
  </si>
  <si>
    <t>Louisiana</t>
  </si>
  <si>
    <t>Mississippi</t>
  </si>
  <si>
    <t>North Carolina</t>
  </si>
  <si>
    <t>South Carolina</t>
  </si>
  <si>
    <t>Tennessee</t>
  </si>
  <si>
    <t>GREAT LAKES</t>
  </si>
  <si>
    <t>Illinois</t>
  </si>
  <si>
    <t>Indiana</t>
  </si>
  <si>
    <t>Michigan</t>
  </si>
  <si>
    <t>Minnesota</t>
  </si>
  <si>
    <t>Ohio</t>
  </si>
  <si>
    <t>Wisconsin</t>
  </si>
  <si>
    <t>Due to rounding of individual items, numbers may not add up to totals or across columns.</t>
  </si>
  <si>
    <t>Funding data is reported by state or country of plan administration.</t>
  </si>
  <si>
    <t>Table S-51 (Continued)</t>
  </si>
  <si>
    <t>MIDWEST</t>
  </si>
  <si>
    <t>Iowa</t>
  </si>
  <si>
    <t>Kansas</t>
  </si>
  <si>
    <t>Missouri</t>
  </si>
  <si>
    <t>Nebraska</t>
  </si>
  <si>
    <t>North Dakota</t>
  </si>
  <si>
    <t>South Dakota</t>
  </si>
  <si>
    <t>SOUTHWEST</t>
  </si>
  <si>
    <t>Arizona</t>
  </si>
  <si>
    <t>New Mexico</t>
  </si>
  <si>
    <t>Oklahoma</t>
  </si>
  <si>
    <t>Texas</t>
  </si>
  <si>
    <t>ROCKY MOUNTAIN</t>
  </si>
  <si>
    <t>Colorado</t>
  </si>
  <si>
    <t>Idaho</t>
  </si>
  <si>
    <t>Montana</t>
  </si>
  <si>
    <t>Nevada</t>
  </si>
  <si>
    <t>Utah</t>
  </si>
  <si>
    <t>Wyoming</t>
  </si>
  <si>
    <t>PACIFIC</t>
  </si>
  <si>
    <t>Alaska</t>
  </si>
  <si>
    <t>California</t>
  </si>
  <si>
    <t>Hawaii</t>
  </si>
  <si>
    <t>Oregon</t>
  </si>
  <si>
    <t>Washington</t>
  </si>
  <si>
    <t>U.S. TERRITORIES</t>
  </si>
  <si>
    <t>Puerto Rico</t>
  </si>
  <si>
    <t>Virgin Islands</t>
  </si>
  <si>
    <t>Other</t>
  </si>
  <si>
    <t>FOREIGN COUNTRIES</t>
  </si>
  <si>
    <t>Table M-5</t>
  </si>
  <si>
    <t xml:space="preserve">10,000 or More </t>
  </si>
  <si>
    <t xml:space="preserve">2,500-4,999 </t>
  </si>
  <si>
    <t>1,000-2,499</t>
  </si>
  <si>
    <t>500-999</t>
  </si>
  <si>
    <t>250-499</t>
  </si>
  <si>
    <t>Fewer than 250</t>
  </si>
  <si>
    <t>Table M-6</t>
  </si>
  <si>
    <t>Plans with</t>
  </si>
  <si>
    <t>Table M-7</t>
  </si>
  <si>
    <t>Separated Vested</t>
  </si>
  <si>
    <t>2010*</t>
  </si>
  <si>
    <t xml:space="preserve">*2010 figures are estimates from PBGC internal calculations.  </t>
  </si>
  <si>
    <t>Table M-8</t>
  </si>
  <si>
    <t>AGRICULTURE</t>
  </si>
  <si>
    <t>MINING</t>
  </si>
  <si>
    <t>CONSTRUCTION</t>
  </si>
  <si>
    <t>Building Construction</t>
  </si>
  <si>
    <t>Heavy Construction</t>
  </si>
  <si>
    <t>Plumbing, Heating, and Air Conditioning</t>
  </si>
  <si>
    <t>Electrical Work</t>
  </si>
  <si>
    <t>Building Finishing Contractors</t>
  </si>
  <si>
    <t>Foundation, Structure, and Exterior Work</t>
  </si>
  <si>
    <t>Other Construction</t>
  </si>
  <si>
    <t>Apparel and Textile Products</t>
  </si>
  <si>
    <t>Paper and Allied Products</t>
  </si>
  <si>
    <t>Printing and Publishing</t>
  </si>
  <si>
    <t>Electrical and Electronic Equipment</t>
  </si>
  <si>
    <t>Furniture and Related</t>
  </si>
  <si>
    <t>Trucking</t>
  </si>
  <si>
    <t>Water Transportation</t>
  </si>
  <si>
    <t>Other Transportation and Public Utilities</t>
  </si>
  <si>
    <t>Administrative/Support</t>
  </si>
  <si>
    <t>Health Care/Social Assistance</t>
  </si>
  <si>
    <t>Accommodation/Food Service</t>
  </si>
  <si>
    <t>Due to rounding of individual items, numbers and percents may not add up to totals.</t>
  </si>
  <si>
    <t>Industry classifications are based on principal business activity codes used in the North American Industry Classification System. However, whenever a sponsor indicated its activity as "Insurance &amp; Employee Benefit Funds," a code covering the principal activity of plan participants was determined and substituted.</t>
  </si>
  <si>
    <t>Table M-9</t>
  </si>
  <si>
    <t>PBGC</t>
  </si>
  <si>
    <t>Rate</t>
  </si>
  <si>
    <t>* Vested liabilities have been adjusted to the PBGC rate that, along with an assumed mortality table, reflects the cost to purchase an annuity at the beginning of the relevant year. The assumed mortality table was UP-84 for 1980-1992, GAM-83 for 1993-2006, and the mortality table found in section 1.412(l)(7)-1 of the Income Tax Regulations for 2007 and later. Before plan year 2012, durations of 13.27 and 5.41 for non-annuitants and annuitant liability, respectively, were used in the calculation. For plan year 2012 these durations were updated. The new values are 14 and 8 for non-annuitants and annuitants, respectively. As a point of reference the underfunding for 2012 derived using the previous factors would be $553,842.</t>
  </si>
  <si>
    <t>Table M-10</t>
  </si>
  <si>
    <t xml:space="preserve">Source: Internal Revenue Service Form 5500 Series Filings.  </t>
  </si>
  <si>
    <t xml:space="preserve">Data for plan years prior to 1999 include only plans with 100 or more participants. </t>
  </si>
  <si>
    <t>Table M-11</t>
  </si>
  <si>
    <t xml:space="preserve">Funding of Overfunded PBGC-Insured Plans (1980-2014) </t>
  </si>
  <si>
    <t>* Vested liabilities have been adjusted to the PBGC rate that, along with an assumed mortality table, reflects the cost to purchase an annuity at the beginning of the relevant year. The assumed mortality table was UP-84 for 1980-1992, GAM-83 for 1993-2006, and the mortality table found in section 1.412(l)(7)-1 of the Income Tax Regulations for 2007 and later. Before plan year 2012, durations of 13.27 and 5.41 for non-annuitants and annuitant liability, respectively, were used in the calculation. For plan year 2012 these durations were updated. The new values are 14 and 8 for non-annuitants and annuitants, respectively.</t>
  </si>
  <si>
    <t>Table M-12</t>
  </si>
  <si>
    <t>10 Plans with the Highest</t>
  </si>
  <si>
    <t>Next 40 Plans'</t>
  </si>
  <si>
    <t>All Other Plans'</t>
  </si>
  <si>
    <t>Vested liabilities have been adjusted to the PBGC rate that, along with an assumed mortality table, reflects the cost to purchase an annuity at the beginning of the relevant year. The assumed mortality table was UP-84 for 1980-1992, GAM-83 for 1993-2006, and the mortality table found in section 1.412(l)(7)-1 of the Income Tax Regulations for 2007 and later. Before plan year 2012, durations of 13.27 and 5.41 for non-annuitants and annuitant liability, respectively, were used in the calculation. For plan year 2012 these durations were updated. The new values are 14 and 8 for non-annuitants and annuitants, respectively. As a point of reference the underfunding for 2012 derived using the previous factors would be $553,842.</t>
  </si>
  <si>
    <t>Table M-13</t>
  </si>
  <si>
    <t>Receiving Financial Assistance</t>
  </si>
  <si>
    <t>**</t>
  </si>
  <si>
    <t>Subtotal</t>
  </si>
  <si>
    <t>Due to aggregation and rounding of individual items, numbers may not add up to total and percentages may not add up to 100%.</t>
  </si>
  <si>
    <t>** Less than 0.05 of one percent.</t>
  </si>
  <si>
    <t>Table M-14</t>
  </si>
  <si>
    <t>Furniture and Fixtures</t>
  </si>
  <si>
    <t>Administration/Support</t>
  </si>
  <si>
    <t>Covered Plan Information Tables</t>
  </si>
  <si>
    <t>Premium Tables</t>
  </si>
  <si>
    <t>Table S-37</t>
  </si>
  <si>
    <t>Active Participants in PBGC-Insured Plans by Status of Benefit</t>
  </si>
  <si>
    <t>Accruals and Whether a Plan is Open to New Entrants (2008-2014)</t>
  </si>
  <si>
    <t>Complete or Partial Accrual Freeze</t>
  </si>
  <si>
    <t>No Accrual Freeze</t>
  </si>
  <si>
    <t>Total Active Participants</t>
  </si>
  <si>
    <t>Accruals partially frozen and closed to new entrants**</t>
  </si>
  <si>
    <t>Accruals partially frozen and open to new entrants**</t>
  </si>
  <si>
    <t>Sub-Total (Active Participants in  Frozen Plans)</t>
  </si>
  <si>
    <t>Plan closed to new entrants</t>
  </si>
  <si>
    <t>Plan open to new entrants</t>
  </si>
  <si>
    <t>Sub Total (Active Participants in Non-Frozen Plans)</t>
  </si>
  <si>
    <t>Number of Active Participants</t>
  </si>
  <si>
    <t>Percent of Active Participants</t>
  </si>
  <si>
    <t>Sources: PBGC Premium Filings and Internal Revenue Service Form 5500 Series Filings.</t>
  </si>
  <si>
    <t>*Hard-frozen plans are plans where no participants are receiving new benefit accruals.</t>
  </si>
  <si>
    <t>**Includes plans where only service is frozen, or accruals are hard-frozen for some participants.</t>
  </si>
  <si>
    <t>Variable-Rate Premium (VRP), Expressed on a Participant Basis</t>
  </si>
  <si>
    <t>Percent of Plans Paying VRP</t>
  </si>
  <si>
    <t>Percent of Participants in Plans Paying VRP</t>
  </si>
  <si>
    <t>PBGC-Insured Plans and Participants by Variable Rate Premium Paid (2014)</t>
  </si>
  <si>
    <t>Variable-Rate Premium Payers</t>
  </si>
  <si>
    <t xml:space="preserve">Subtotal </t>
  </si>
  <si>
    <t>Pre-PPA Single Discount Rate</t>
  </si>
  <si>
    <t>Plan Year</t>
  </si>
  <si>
    <r>
      <t xml:space="preserve">Variable-Rate Premium Spot Rates**
</t>
    </r>
    <r>
      <rPr>
        <b/>
        <sz val="10"/>
        <rFont val="Arial"/>
        <family val="2"/>
      </rPr>
      <t>Standard Method****</t>
    </r>
    <r>
      <rPr>
        <b/>
        <sz val="12"/>
        <rFont val="Arial"/>
        <family val="2"/>
      </rPr>
      <t xml:space="preserve">
 </t>
    </r>
  </si>
  <si>
    <t>****Standard Method is shown for illustrative purposes. See PBGC.gov for a complete description of alternative methods.</t>
  </si>
  <si>
    <t>Termination Premium, net of bad debt expense*</t>
  </si>
  <si>
    <t>Single-Employer Program (in millions)</t>
  </si>
  <si>
    <t>1997 - 2005</t>
  </si>
  <si>
    <t>Variable-Rate Premium*</t>
  </si>
  <si>
    <t>Premium for Certain Terminated Plans</t>
  </si>
  <si>
    <t>Rate per Participant</t>
  </si>
  <si>
    <t>Rate per $1,000 of Unfunded Vested Liabilities</t>
  </si>
  <si>
    <t>Per-Participant Cap**</t>
  </si>
  <si>
    <t>Rate per Participant (applicable for three years)</t>
  </si>
  <si>
    <t>1991 - 1993</t>
  </si>
  <si>
    <t>1994 - 1996</t>
  </si>
  <si>
    <t xml:space="preserve">              $53***</t>
  </si>
  <si>
    <t>No cap</t>
  </si>
  <si>
    <t>* For plan years beginning in 1990 – 2007, plans that satisfied specified criteria regarding contributions were exempt from the VRP.</t>
  </si>
  <si>
    <t>** For plan years beginning after 2006, plans sponsored by small employers (generally fewer than 25 employees) qualify for an additional cap (i.e., $5 times the square of the number of plan participants). For such plans, the maximum VRP owed is the lesser of the small-employer cap and the general VRP cap shown above.</t>
  </si>
  <si>
    <t>*** 1994 legislation provided for eliminating the VRP cap subject to a three-year transition period.  During the transtion, (i.e., for plan years beginning 7/1/94 – 6/30/1996), the VRP cap was $53 plus an variable amount based on the the plan's funded status.  Legislation re-establishing a cap on the VRP was enacted in 2012 and first applied to plan years beginning in 2013.</t>
  </si>
  <si>
    <t>`</t>
  </si>
  <si>
    <t xml:space="preserve">  2012**</t>
  </si>
  <si>
    <t>Terminated Booked Plans***</t>
  </si>
  <si>
    <t>***Terminated Booked plans are plans that are expected to become insolvent and whose liabilities have been included in PBGC's financial position and liabilities however they are not yet insolvent and may never require assistance. Assets are taken from the Schedule H and liabilites are estimated based on Present Values of outstanding liabilities.</t>
  </si>
  <si>
    <t>https://www.pbgc.gov/prac/data-books.html</t>
  </si>
  <si>
    <t>Table M-17</t>
  </si>
  <si>
    <t>Participants by Plan Zone Status and Participant Status</t>
  </si>
  <si>
    <t>Zone Status</t>
  </si>
  <si>
    <t>Participant Type</t>
  </si>
  <si>
    <t>Red</t>
  </si>
  <si>
    <t>Active</t>
  </si>
  <si>
    <t>In Pay</t>
  </si>
  <si>
    <t>Percent of System</t>
  </si>
  <si>
    <t>Orange</t>
  </si>
  <si>
    <t>Yellow</t>
  </si>
  <si>
    <t>Green</t>
  </si>
  <si>
    <t>Covered Plan Information Tables - Multiemployer Supplement</t>
  </si>
  <si>
    <t>Plan Year(s) Beginning</t>
  </si>
  <si>
    <t>2015 Data Tables</t>
  </si>
  <si>
    <t>Total Participants</t>
  </si>
  <si>
    <t>Table S-20</t>
  </si>
  <si>
    <t>PBGC Benefit Payments, Payees, and Deferred Payees (1980-2015)</t>
  </si>
  <si>
    <t>Periodic Pension Payments</t>
  </si>
  <si>
    <t>Lump-Sum Payments</t>
  </si>
  <si>
    <t>All Payments</t>
  </si>
  <si>
    <t xml:space="preserve">Median </t>
  </si>
  <si>
    <t>Payees</t>
  </si>
  <si>
    <t>Monthly</t>
  </si>
  <si>
    <t>Deferred</t>
  </si>
  <si>
    <t>in Year</t>
  </si>
  <si>
    <t>Payment</t>
  </si>
  <si>
    <t>(per payee)</t>
  </si>
  <si>
    <t>Lump-sum payments include cash-outs of pensions with de minimis present values and back payments to current pensioners.</t>
  </si>
  <si>
    <t>Since some payees received both pensions and lump-sum payments, total number of payees may be less than the sum of pensioners and lump-sum recipients.</t>
  </si>
  <si>
    <t>Excludes participants in plans that are in probable termination status as of end of fiscal year.</t>
  </si>
  <si>
    <t>We need a footnote stating that the payees in year are an end of year value. This means that the avg. and # payees will not yield the total due to payee churn through the year.</t>
  </si>
  <si>
    <t>Table S-21</t>
  </si>
  <si>
    <t>Payees in 2015</t>
  </si>
  <si>
    <t>Median</t>
  </si>
  <si>
    <t>Termination</t>
  </si>
  <si>
    <t>Pension</t>
  </si>
  <si>
    <t>in 2015</t>
  </si>
  <si>
    <t>Prior to 1980</t>
  </si>
  <si>
    <t>1980 to 1984</t>
  </si>
  <si>
    <t>1985 to 1989</t>
  </si>
  <si>
    <t>1990 to 1994</t>
  </si>
  <si>
    <t>Table S-22</t>
  </si>
  <si>
    <t xml:space="preserve">Monthly Pension </t>
  </si>
  <si>
    <t>Monthly Pension</t>
  </si>
  <si>
    <t>1,000 - 4,999</t>
  </si>
  <si>
    <t>10,000 - 24,999</t>
  </si>
  <si>
    <t>25,000 or More</t>
  </si>
  <si>
    <t>Table S-23</t>
  </si>
  <si>
    <t>Total PBGC Payees and Average Benefit Payments by Age and Gender (Fiscal Year 2015)</t>
  </si>
  <si>
    <t>Age</t>
  </si>
  <si>
    <t>Male</t>
  </si>
  <si>
    <t>Female</t>
  </si>
  <si>
    <t>Average Monthly Pension</t>
  </si>
  <si>
    <t>Younger Than 60</t>
  </si>
  <si>
    <t>60 - 64</t>
  </si>
  <si>
    <t>65 - 69</t>
  </si>
  <si>
    <t>70 - 74</t>
  </si>
  <si>
    <t>75 - 79</t>
  </si>
  <si>
    <t>80 - 84</t>
  </si>
  <si>
    <t>85 and Older</t>
  </si>
  <si>
    <t>Ages are calculated as of the last day of the fiscal year.</t>
  </si>
  <si>
    <t>Beginning in fiscal year 2014 the percentages displayed represent the proportion of each age group within each gender.</t>
  </si>
  <si>
    <t>Table S-24</t>
  </si>
  <si>
    <t>PBGC Retired Payees and Average Benefit Payments,</t>
  </si>
  <si>
    <t xml:space="preserve"> by Age and Gender (Fiscal Year 2015)</t>
  </si>
  <si>
    <t>TOTAL RETIRED (PARTICIPANT) PAYEES</t>
  </si>
  <si>
    <t>Table S-25</t>
  </si>
  <si>
    <t xml:space="preserve">PBGC Beneficiary Payees and Average Benefit Payments </t>
  </si>
  <si>
    <t>by Age and Gender (Fiscal Year 2015)</t>
  </si>
  <si>
    <t>TOTAL BENEFICIARY PAYEES</t>
  </si>
  <si>
    <t>Table S-26</t>
  </si>
  <si>
    <t>Total PBGC Payees and Benefit Payments by Size of Monthly Payment (2015)</t>
  </si>
  <si>
    <t>Monthly Payment</t>
  </si>
  <si>
    <t>Total Payees</t>
  </si>
  <si>
    <t>Less Than $50</t>
  </si>
  <si>
    <t>$50 - $99</t>
  </si>
  <si>
    <t>$100 - $149</t>
  </si>
  <si>
    <t>$150 - $199</t>
  </si>
  <si>
    <t>$200 - $249</t>
  </si>
  <si>
    <t>$250 - $299</t>
  </si>
  <si>
    <t>$300 - $349</t>
  </si>
  <si>
    <t>$350 - $399</t>
  </si>
  <si>
    <t>$400 - $449</t>
  </si>
  <si>
    <t>$450 - $499</t>
  </si>
  <si>
    <t>$500 - $549</t>
  </si>
  <si>
    <t>$550 - $599</t>
  </si>
  <si>
    <t>$600 - $749</t>
  </si>
  <si>
    <t>$750 - $999</t>
  </si>
  <si>
    <t>$1,000 - $1,499</t>
  </si>
  <si>
    <t>$1,500 - $1,999</t>
  </si>
  <si>
    <t>$2,000 - $2,499</t>
  </si>
  <si>
    <t>$2,500 or More</t>
  </si>
  <si>
    <t>Table S-27</t>
  </si>
  <si>
    <t>PBGC Retired Payees and Benefit Payments by Size of Monthly Payment (2015)</t>
  </si>
  <si>
    <t>Table S-28</t>
  </si>
  <si>
    <t>Table S-29</t>
  </si>
  <si>
    <t xml:space="preserve"> Single-Employer Program</t>
  </si>
  <si>
    <t xml:space="preserve">Mean </t>
  </si>
  <si>
    <t xml:space="preserve">Other Transportation </t>
  </si>
  <si>
    <t/>
  </si>
  <si>
    <t xml:space="preserve">Industry classifications are based on principal business activity code used in the North American Industry Classification System. </t>
  </si>
  <si>
    <t>*Less than 0.05 of one percent.</t>
  </si>
  <si>
    <t>Table S-52</t>
  </si>
  <si>
    <t>PBGC Pension Data by Region and State*</t>
  </si>
  <si>
    <t>Coverage</t>
  </si>
  <si>
    <t>1975-2015</t>
  </si>
  <si>
    <t>Mean Monthly</t>
  </si>
  <si>
    <t>Table S-52 (Continued)</t>
  </si>
  <si>
    <t>PUERTO RICO</t>
  </si>
  <si>
    <t>Sources:  PBGC Fiscal Year Closing File, 2012 update of the Retirement Expectations and Pension Plan Coverage Topic Module (Wave 11) of the 2008 Survey of Income and Program Participation (SIPP) , PBGC Case Management System, PBGC Premium Filings, PBGC Participant System (PRISM), and fiscal year calculations.</t>
  </si>
  <si>
    <t xml:space="preserve">*Claims and plan coverage data by state of plan administration; benefits and participant coverage data by state of payee residence.  </t>
  </si>
  <si>
    <t>Table M-3</t>
  </si>
  <si>
    <t xml:space="preserve">PBGC Payees and Benefit Payments (Pre-MPPAA Plans, 1980-2015) </t>
  </si>
  <si>
    <t>*These payees were in the 10 multiemployer plans PBGC trusteed prior to October 1980. The Multiemployer Pension Plan Amendments Act of 1980 (MPPAA) changed PBGC's responsibility from trusteeship of troubled plans to providing financial assistance (loans) to insolvent multiemployer plans.</t>
  </si>
  <si>
    <t>**Less than $500,000.</t>
  </si>
  <si>
    <t>Table M-4</t>
  </si>
  <si>
    <t>PBGC Financial Assistance to Insolvent Plans (Post-MPPAA Plans, 1981-2015)</t>
  </si>
  <si>
    <r>
      <t>Plans 
Receiving Financial Assistance</t>
    </r>
    <r>
      <rPr>
        <b/>
        <vertAlign val="superscript"/>
        <sz val="11"/>
        <rFont val="Helvetica"/>
      </rPr>
      <t>(1)</t>
    </r>
  </si>
  <si>
    <t>Total 
Amount of Financial Assistance</t>
  </si>
  <si>
    <r>
      <t xml:space="preserve"> Plans Receiving 
a Lump-Sum Payment</t>
    </r>
    <r>
      <rPr>
        <b/>
        <vertAlign val="superscript"/>
        <sz val="11"/>
        <rFont val="Helvetica"/>
      </rPr>
      <t>(2)</t>
    </r>
  </si>
  <si>
    <t>Amount of 
Lump-Sum Payment</t>
  </si>
  <si>
    <r>
      <t xml:space="preserve"> Plans Receiving Periodic Payments</t>
    </r>
    <r>
      <rPr>
        <b/>
        <vertAlign val="superscript"/>
        <sz val="11"/>
        <rFont val="Helvetica"/>
      </rPr>
      <t>(1)</t>
    </r>
  </si>
  <si>
    <t>Amount of Periodic Payments</t>
  </si>
  <si>
    <t>Repayments of 
Past Financial 
Assistance</t>
  </si>
  <si>
    <t>1981- 1994</t>
  </si>
  <si>
    <t>(3)</t>
  </si>
  <si>
    <t>(4)</t>
  </si>
  <si>
    <t>(5)</t>
  </si>
  <si>
    <t>(6)</t>
  </si>
  <si>
    <r>
      <t xml:space="preserve">Total </t>
    </r>
    <r>
      <rPr>
        <b/>
        <vertAlign val="superscript"/>
        <sz val="10"/>
        <rFont val="Helvetica"/>
      </rPr>
      <t>(7)</t>
    </r>
  </si>
  <si>
    <t>(8)</t>
  </si>
  <si>
    <t>Sources: PBGC Annual Reports and internal calculations.</t>
  </si>
  <si>
    <t>(1) A number of plans received financial assistance in more than one year.</t>
  </si>
  <si>
    <t>(2) Lump-sum payments were made to these insolvent multiemployer plans to facilitate mergers and closeouts.</t>
  </si>
  <si>
    <t>(3) These plans received periodic payments before receiving lump-sum payments.</t>
  </si>
  <si>
    <t>(4) Three of these five plans received periodic payments before receiving lump-sum payments.</t>
  </si>
  <si>
    <t>(5) Two of these plans received small lump-sum payments to finalize closeouts initiated in 2008.  These two plans are not included with plans receiving a lump-sum payment for 2009.</t>
  </si>
  <si>
    <t>(6) Six of these seven plans received periodic payments before receiving lump-sum payments.</t>
  </si>
  <si>
    <t>(7) Total for plan columns represents the total number of multiemployer plans that ever received the stated type of financial assistance from PBGC's Multiemployer Insurance Program.</t>
  </si>
  <si>
    <t>(8)  Only one plan has repaid any of its past financial assistance.  That plan repaid only the principal amount of the loans it received.</t>
  </si>
  <si>
    <t>Guarantee Payments Tables</t>
  </si>
  <si>
    <r>
      <t>Guarantee Payments Tables</t>
    </r>
    <r>
      <rPr>
        <b/>
        <sz val="9"/>
        <color theme="9" tint="-0.249977111117893"/>
        <rFont val="Arial"/>
        <family val="2"/>
      </rPr>
      <t/>
    </r>
  </si>
  <si>
    <t>Table M-18</t>
  </si>
  <si>
    <t>Plans by Zone Status (2009 - 2014)</t>
  </si>
  <si>
    <t>ZONE STATUS</t>
  </si>
  <si>
    <t>Total System</t>
  </si>
  <si>
    <t>Table M-19</t>
  </si>
  <si>
    <t>SECTOR</t>
  </si>
  <si>
    <t>Administrative Expense per Participant (median, unadjusted dollars)</t>
  </si>
  <si>
    <t>2013*</t>
  </si>
  <si>
    <t>All Construction</t>
  </si>
  <si>
    <t>All Manufacturing</t>
  </si>
  <si>
    <t>TRANSPORTATION</t>
  </si>
  <si>
    <t>n/a</t>
  </si>
  <si>
    <t>All Transportation</t>
  </si>
  <si>
    <t>ALL OTHER INDUSTRIES</t>
  </si>
  <si>
    <t>All 'All Other Industries'</t>
  </si>
  <si>
    <t>System-wide</t>
  </si>
  <si>
    <t>* Plans receiving financial assistance or those that have been booked are removed beginning 2013.</t>
  </si>
  <si>
    <t>** Descriptive statistics ignore zero benefit plans but include plans with relatively small benefit payments.</t>
  </si>
  <si>
    <t>M-18</t>
  </si>
  <si>
    <t>Plans by Zone Status (2009-2014)</t>
  </si>
  <si>
    <t>M-19</t>
  </si>
  <si>
    <t>Administrative Expenses per Participant, by Industry and Zone (2009-2014)</t>
  </si>
  <si>
    <t>PBGC DATA BOOK AT A GLANCE</t>
  </si>
  <si>
    <t>Combined</t>
  </si>
  <si>
    <t>Program</t>
  </si>
  <si>
    <t>Programs</t>
  </si>
  <si>
    <t>(Dollars in millions)</t>
  </si>
  <si>
    <t xml:space="preserve">  Fiscal Year 2015:</t>
  </si>
  <si>
    <t>Net Financial Position</t>
  </si>
  <si>
    <t xml:space="preserve">    Total Assets</t>
  </si>
  <si>
    <t xml:space="preserve">    Total Liabilities</t>
  </si>
  <si>
    <t>Premium Revenue*</t>
  </si>
  <si>
    <t>Number of Insured Plans</t>
  </si>
  <si>
    <t>Number of Insured Participants</t>
  </si>
  <si>
    <t>29.8 million</t>
  </si>
  <si>
    <t>10.3 million</t>
  </si>
  <si>
    <t>40.1 million</t>
  </si>
  <si>
    <t>Change in number of plans Trusteed or Pending Trusteeship**</t>
  </si>
  <si>
    <t>Change in Claims*****</t>
  </si>
  <si>
    <t>Total Number of Payees</t>
  </si>
  <si>
    <t xml:space="preserve">    Paid Directly***</t>
  </si>
  <si>
    <t xml:space="preserve">    Paid Indirectly Through Financial Assistance</t>
  </si>
  <si>
    <t>-</t>
  </si>
  <si>
    <t>Total Benefit Payments</t>
  </si>
  <si>
    <t xml:space="preserve">    Paid Directly to Payees</t>
  </si>
  <si>
    <t>****</t>
  </si>
  <si>
    <t xml:space="preserve">    Financial Assistance Granted</t>
  </si>
  <si>
    <t>Number of Plans Receiving Financial Assistance</t>
  </si>
  <si>
    <t xml:space="preserve">  Fiscal Years 1975-2015:</t>
  </si>
  <si>
    <t>Plans Trusteed or Pending Trusteeship</t>
  </si>
  <si>
    <t>Amount of Claims*****</t>
  </si>
  <si>
    <t>Total Amount of Financial Assistance Granted</t>
  </si>
  <si>
    <r>
      <t xml:space="preserve">Sources: </t>
    </r>
    <r>
      <rPr>
        <b/>
        <sz val="10"/>
        <rFont val="Helvetica"/>
      </rPr>
      <t>PBGC Pension Insurance Data Book</t>
    </r>
    <r>
      <rPr>
        <b/>
        <i/>
        <sz val="10"/>
        <rFont val="Helvetica"/>
        <family val="2"/>
      </rPr>
      <t xml:space="preserve"> Tables S-1, S-2, S-3, S-20, S-30, S-31, M-1, M-2, M-3, M-4, M-5 and M-6.</t>
    </r>
  </si>
  <si>
    <t>*Beginning in FY 2009, PBGC started to report premium income net of bad debt expense for premium, interest, and penalties.</t>
  </si>
  <si>
    <t>**In FY 2014 this item was renamed to more accurately reflect the figure presented. It was previously referred to as "New Plans Trusteed or Pending Trusteeship".</t>
  </si>
  <si>
    <t>***The number of payees includes those receiving a periodic pension benefit payment and those who received a lump-sum benefit payment from PBGC during FY 2015.</t>
  </si>
  <si>
    <t>****Less than $500,000.</t>
  </si>
  <si>
    <t>*****For purposes of this chart, claims are defined to include the excess of liabilities over assets without regard to recoveries from plan sponsors.</t>
  </si>
  <si>
    <t>Due to rounding of individual items, numbers may not add up exactly across columns.</t>
  </si>
  <si>
    <r>
      <t xml:space="preserve">PBGC Pension Data at a Glance </t>
    </r>
    <r>
      <rPr>
        <b/>
        <sz val="13"/>
        <color theme="9" tint="-0.249977111117893"/>
        <rFont val="Arial"/>
        <family val="2"/>
      </rPr>
      <t/>
    </r>
  </si>
  <si>
    <t>PBGC is now releasing data in groups, as they become available. This is the final release for the 2015 Data Tables.</t>
  </si>
  <si>
    <t>Table M-20</t>
  </si>
  <si>
    <t>Administrative Expenses as a Percent of Benefits Paid, by Industry and Zone (2009 - 2014)</t>
  </si>
  <si>
    <t>Administrative Expenses to Benefits Paid (median)</t>
  </si>
  <si>
    <t>M-20</t>
  </si>
  <si>
    <t>Administrative Expenses as a Percent of Benefits Paid, by Industry and Zone (2009-2014)</t>
  </si>
  <si>
    <t>This table is based primarily on data provided by the PBGC’s Payment System (PPS).</t>
  </si>
  <si>
    <t>Benefit data presented in this table are based primarily on data provided by the PBGC’s Payment System (PPS).</t>
  </si>
  <si>
    <t>This table is developed primarily using data from PBGC’s  Payment System (PPS).  Some recently terminated plans are still in the process of being added to PPS.  Because it’s possible that some of those plans may have terminated before fiscal year 2015, all terminated plans that are not yet in PPS are shown as a separate line item.</t>
  </si>
  <si>
    <t>Periodic Payees</t>
  </si>
  <si>
    <t>Periodic Payments</t>
  </si>
  <si>
    <r>
      <t xml:space="preserve">Periodic Payments
</t>
    </r>
    <r>
      <rPr>
        <b/>
        <i/>
        <sz val="8"/>
        <rFont val="Helvetica"/>
      </rPr>
      <t>(in millions)</t>
    </r>
  </si>
  <si>
    <t>Total Beneficiaries</t>
  </si>
  <si>
    <t>Total Retirees</t>
  </si>
  <si>
    <t>Periodic Payees in Year*</t>
  </si>
  <si>
    <t>Retiree Periodic Payments</t>
  </si>
  <si>
    <t>Periodic Beneficiaries</t>
  </si>
  <si>
    <t>Periodic Retirees</t>
  </si>
  <si>
    <t>Beneficiary Periodic Payments</t>
  </si>
  <si>
    <t>Recently Terminiated Plans</t>
  </si>
  <si>
    <t>*Classifiable Ongoing Plans exclude plans which have terminated or are currently receiving Financial Assistance and plans that did not provide zone status.</t>
  </si>
  <si>
    <t>Total Classifiable Ongoing Plans*</t>
  </si>
  <si>
    <r>
      <t>Plan Risk Status by Year</t>
    </r>
    <r>
      <rPr>
        <b/>
        <sz val="8"/>
        <color theme="1"/>
        <rFont val="Arial"/>
        <family val="2"/>
      </rPr>
      <t xml:space="preserve"> (plan count)</t>
    </r>
  </si>
  <si>
    <r>
      <t xml:space="preserve">Plan Risk Status by Year </t>
    </r>
    <r>
      <rPr>
        <b/>
        <sz val="8"/>
        <color theme="1"/>
        <rFont val="Arial"/>
        <family val="2"/>
      </rPr>
      <t>(% of plans)</t>
    </r>
  </si>
  <si>
    <t>Administrative Expenses per Participant, by Industry and Zone 
(2009 - 2014)</t>
  </si>
  <si>
    <t>2014**</t>
  </si>
  <si>
    <t>Descriptive statistics ignore zero benefit plans but include plans with relatively small benefit payments.</t>
  </si>
  <si>
    <t>** This table uses more recent data than the 2015 ME supplement</t>
  </si>
  <si>
    <t xml:space="preserve">* Vested liabilities have been adjusted to the PBGC rate that, along with an assumed mortality table, reflects the cost to purchase an annuity at the beginning of the relevant  year. The assumed mortality table was UP-84 for 1980-1992, GAM-83 for 1993-2006, and the mortality table found in section 1.412(l)(7)-1 of the Income Tax Regulations for 2007 and later. </t>
  </si>
  <si>
    <r>
      <t>Benefit Payments in 2015</t>
    </r>
    <r>
      <rPr>
        <b/>
        <i/>
        <sz val="12"/>
        <rFont val="Helvetica"/>
      </rPr>
      <t xml:space="preserve">
</t>
    </r>
    <r>
      <rPr>
        <b/>
        <i/>
        <sz val="8"/>
        <rFont val="Helvetica"/>
      </rPr>
      <t>(in millions)</t>
    </r>
  </si>
  <si>
    <t>ME Graphical Supplement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</si>
</sst>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2">
    <numFmt numFmtId="5" formatCode="&quot;$&quot;#,##0_);\(&quot;$&quot;#,##0\)"/>
    <numFmt numFmtId="6" formatCode="&quot;$&quot;#,##0_);[Red]\(&quot;$&quot;#,##0\)"/>
    <numFmt numFmtId="7" formatCode="&quot;$&quot;#,##0.00_);\(&quot;$&quot;#,##0.00\)"/>
    <numFmt numFmtId="8" formatCode="&quot;$&quot;#,##0.00_);[Red]\(&quot;$&quot;#,##0.00\)"/>
    <numFmt numFmtId="41" formatCode="_(* #,##0_);_(* \(#,##0\);_(* &quot;-&quot;_);_(@_)"/>
    <numFmt numFmtId="44" formatCode="_(&quot;$&quot;* #,##0.00_);_(&quot;$&quot;* \(#,##0.00\);_(&quot;$&quot;* &quot;-&quot;??_);_(@_)"/>
    <numFmt numFmtId="43" formatCode="_(* #,##0.00_);_(* \(#,##0.00\);_(* &quot;-&quot;??_);_(@_)"/>
    <numFmt numFmtId="164" formatCode="#,##0________"/>
    <numFmt numFmtId="165" formatCode="_(* #,##0_);_(* \(#,##0\);_(* &quot;-&quot;??_);_(@_)"/>
    <numFmt numFmtId="166" formatCode="0.0"/>
    <numFmt numFmtId="167" formatCode="@_________}"/>
    <numFmt numFmtId="168" formatCode="&quot;$&quot;#,##0_________}"/>
    <numFmt numFmtId="169" formatCode="_(* #,##0.000_);_(* \(#,##0.000\);_(* &quot;-&quot;??_);_(@_)"/>
    <numFmt numFmtId="170" formatCode="0.0%_______________}"/>
    <numFmt numFmtId="171" formatCode="@_______________}"/>
    <numFmt numFmtId="172" formatCode="#,##0_________}"/>
    <numFmt numFmtId="173" formatCode="&quot;$&quot;#,##0"/>
    <numFmt numFmtId="174" formatCode="#,##0______"/>
    <numFmt numFmtId="175" formatCode="0_);\(0\)"/>
    <numFmt numFmtId="176" formatCode="#,##0____"/>
    <numFmt numFmtId="177" formatCode="0.0%"/>
    <numFmt numFmtId="178" formatCode="0.0%____"/>
    <numFmt numFmtId="179" formatCode="0.0%_________}"/>
    <numFmt numFmtId="180" formatCode="_(&quot;$&quot;* #,##0_);_(&quot;$&quot;* \(#,##0\);_(&quot;$&quot;* &quot;-&quot;??_);_(@_)"/>
    <numFmt numFmtId="181" formatCode="&quot;$&quot;#,##0.00"/>
    <numFmt numFmtId="182" formatCode="0.0%_____________}"/>
    <numFmt numFmtId="183" formatCode="#,##0_______}"/>
    <numFmt numFmtId="184" formatCode="&quot;$&quot;#,##0________"/>
    <numFmt numFmtId="185" formatCode="#,##0__________"/>
    <numFmt numFmtId="186" formatCode="#,##0_______________________}"/>
    <numFmt numFmtId="187" formatCode="0%___}"/>
    <numFmt numFmtId="188" formatCode="#,##0.00___________________}"/>
    <numFmt numFmtId="189" formatCode="&quot;$&quot;#,##0_______________________}"/>
    <numFmt numFmtId="190" formatCode="#,##0_____________________}"/>
    <numFmt numFmtId="191" formatCode="0.0%_}"/>
    <numFmt numFmtId="192" formatCode="0.0%____________"/>
    <numFmt numFmtId="193" formatCode="0.0%_____}"/>
    <numFmt numFmtId="194" formatCode="&quot;$&quot;#,##0.0"/>
    <numFmt numFmtId="195" formatCode="_(* #,##0.0_);_(* \(#,##0.0\);_(* &quot;-&quot;??_);_(@_)"/>
    <numFmt numFmtId="196" formatCode="#,##0.0"/>
    <numFmt numFmtId="197" formatCode="0.0%______________"/>
    <numFmt numFmtId="198" formatCode="0%______"/>
    <numFmt numFmtId="199" formatCode="@_____________________}"/>
    <numFmt numFmtId="200" formatCode="0_____)"/>
    <numFmt numFmtId="201" formatCode="@_____}"/>
    <numFmt numFmtId="202" formatCode="&quot;$&quot;#,##0__________"/>
    <numFmt numFmtId="203" formatCode="0%_____________}"/>
    <numFmt numFmtId="204" formatCode="0.00%___________}"/>
    <numFmt numFmtId="205" formatCode="&quot;$&quot;#,##0_____________}"/>
    <numFmt numFmtId="206" formatCode="0%________________"/>
    <numFmt numFmtId="207" formatCode="0.00%______________"/>
    <numFmt numFmtId="208" formatCode="#,##0_____________}"/>
    <numFmt numFmtId="209" formatCode="#,##0_________);\(#,##0\)"/>
    <numFmt numFmtId="210" formatCode="0.0%_______}"/>
    <numFmt numFmtId="211" formatCode="#,##0_______);\(#,##0\)"/>
    <numFmt numFmtId="212" formatCode="#,##0______________"/>
    <numFmt numFmtId="213" formatCode="0.0000000000000"/>
    <numFmt numFmtId="214" formatCode="&quot;$&quot;#,##0.0_);\(&quot;$&quot;#,##0.0\)"/>
    <numFmt numFmtId="215" formatCode="#,##0_____}"/>
    <numFmt numFmtId="216" formatCode="0.0%__________"/>
    <numFmt numFmtId="217" formatCode="0.0%______________________"/>
    <numFmt numFmtId="218" formatCode="&quot;$&quot;#,##0_______}"/>
  </numFmts>
  <fonts count="116" x14ac:knownFonts="1">
    <font>
      <sz val="10"/>
      <color theme="1"/>
      <name val="Arial"/>
      <family val="2"/>
    </font>
    <font>
      <sz val="10"/>
      <color theme="1"/>
      <name val="Arial"/>
      <family val="2"/>
    </font>
    <font>
      <b/>
      <sz val="16"/>
      <color indexed="9"/>
      <name val="Helvetica"/>
    </font>
    <font>
      <b/>
      <sz val="10"/>
      <name val="Helvetica"/>
      <family val="2"/>
    </font>
    <font>
      <b/>
      <sz val="9"/>
      <name val="Helvetica"/>
    </font>
    <font>
      <b/>
      <sz val="9"/>
      <name val="Helvetica"/>
      <family val="2"/>
    </font>
    <font>
      <b/>
      <sz val="8"/>
      <name val="Helvetica"/>
      <family val="2"/>
    </font>
    <font>
      <b/>
      <i/>
      <sz val="7"/>
      <name val="Helvetica"/>
      <family val="2"/>
    </font>
    <font>
      <b/>
      <i/>
      <sz val="6"/>
      <name val="Helvetica"/>
      <family val="2"/>
    </font>
    <font>
      <b/>
      <sz val="10"/>
      <name val="Arial"/>
      <family val="2"/>
    </font>
    <font>
      <b/>
      <sz val="9"/>
      <name val="Arial"/>
      <family val="2"/>
    </font>
    <font>
      <b/>
      <i/>
      <sz val="8"/>
      <color theme="1"/>
      <name val="Arial"/>
      <family val="2"/>
    </font>
    <font>
      <b/>
      <sz val="14"/>
      <color indexed="9"/>
      <name val="Helvetica"/>
    </font>
    <font>
      <b/>
      <i/>
      <sz val="8"/>
      <name val="Arial"/>
      <family val="2"/>
    </font>
    <font>
      <b/>
      <i/>
      <sz val="8"/>
      <name val="Helvetica"/>
    </font>
    <font>
      <b/>
      <sz val="8"/>
      <name val="Arial"/>
      <family val="2"/>
    </font>
    <font>
      <b/>
      <sz val="10"/>
      <name val="Helv"/>
      <family val="2"/>
    </font>
    <font>
      <b/>
      <sz val="10"/>
      <name val="Helvetica"/>
    </font>
    <font>
      <b/>
      <sz val="14"/>
      <name val="Helvetica"/>
    </font>
    <font>
      <b/>
      <sz val="8"/>
      <name val="Helvetica"/>
    </font>
    <font>
      <b/>
      <sz val="10"/>
      <name val="Helv"/>
    </font>
    <font>
      <b/>
      <sz val="12"/>
      <name val="Helvetica"/>
    </font>
    <font>
      <sz val="10"/>
      <name val="Arial"/>
      <family val="2"/>
    </font>
    <font>
      <b/>
      <i/>
      <sz val="9"/>
      <name val="Arial"/>
      <family val="2"/>
    </font>
    <font>
      <b/>
      <i/>
      <sz val="10"/>
      <name val="Helvetica"/>
    </font>
    <font>
      <b/>
      <i/>
      <sz val="9"/>
      <name val="Helvetica"/>
      <family val="2"/>
    </font>
    <font>
      <b/>
      <sz val="11"/>
      <name val="Helvetica"/>
    </font>
    <font>
      <b/>
      <sz val="16"/>
      <color indexed="9"/>
      <name val="Helvetica"/>
      <family val="2"/>
    </font>
    <font>
      <b/>
      <sz val="12"/>
      <name val="Helvetica"/>
      <family val="2"/>
    </font>
    <font>
      <sz val="8"/>
      <name val="Helvetica"/>
      <family val="2"/>
    </font>
    <font>
      <sz val="8"/>
      <name val="Arial"/>
      <family val="2"/>
    </font>
    <font>
      <b/>
      <i/>
      <sz val="8"/>
      <name val="Helvetica"/>
      <family val="2"/>
    </font>
    <font>
      <b/>
      <sz val="10"/>
      <color theme="1"/>
      <name val="Arial"/>
      <family val="2"/>
    </font>
    <font>
      <sz val="11"/>
      <color theme="1"/>
      <name val="Calibri"/>
      <family val="2"/>
      <scheme val="minor"/>
    </font>
    <font>
      <sz val="10"/>
      <name val="Helvetica"/>
    </font>
    <font>
      <b/>
      <i/>
      <sz val="10"/>
      <name val="Helvetica"/>
      <family val="2"/>
    </font>
    <font>
      <b/>
      <sz val="8"/>
      <name val="Helv"/>
      <family val="2"/>
    </font>
    <font>
      <b/>
      <sz val="18"/>
      <name val="Helvetica"/>
    </font>
    <font>
      <b/>
      <i/>
      <sz val="6"/>
      <name val="Helvetica"/>
    </font>
    <font>
      <sz val="8"/>
      <color theme="1"/>
      <name val="Arial"/>
      <family val="2"/>
    </font>
    <font>
      <b/>
      <sz val="9"/>
      <color theme="1"/>
      <name val="Arial"/>
      <family val="2"/>
    </font>
    <font>
      <u/>
      <sz val="10"/>
      <color theme="10"/>
      <name val="Arial"/>
      <family val="2"/>
    </font>
    <font>
      <sz val="20"/>
      <color rgb="FFFF0000"/>
      <name val="Arial"/>
      <family val="2"/>
    </font>
    <font>
      <b/>
      <sz val="10"/>
      <color rgb="FFFF0000"/>
      <name val="Arial"/>
      <family val="2"/>
    </font>
    <font>
      <b/>
      <sz val="16"/>
      <name val="Helvetica"/>
      <family val="2"/>
    </font>
    <font>
      <b/>
      <sz val="14"/>
      <name val="Helvetica"/>
      <family val="2"/>
    </font>
    <font>
      <b/>
      <sz val="14"/>
      <name val="Arial"/>
      <family val="2"/>
    </font>
    <font>
      <i/>
      <sz val="8"/>
      <name val="Helvetica"/>
    </font>
    <font>
      <b/>
      <sz val="11"/>
      <name val="Helvetica"/>
      <family val="2"/>
    </font>
    <font>
      <b/>
      <sz val="12"/>
      <name val="Arial"/>
      <family val="2"/>
    </font>
    <font>
      <i/>
      <sz val="10"/>
      <name val="Helvetica"/>
    </font>
    <font>
      <b/>
      <sz val="13"/>
      <color theme="9" tint="-0.249977111117893"/>
      <name val="Arial"/>
      <family val="2"/>
    </font>
    <font>
      <b/>
      <sz val="11"/>
      <color theme="9" tint="-0.249977111117893"/>
      <name val="Arial"/>
      <family val="2"/>
    </font>
    <font>
      <b/>
      <sz val="9"/>
      <color theme="9" tint="-0.249977111117893"/>
      <name val="Arial"/>
      <family val="2"/>
    </font>
    <font>
      <sz val="28"/>
      <color theme="1"/>
      <name val="Calibri Light"/>
      <family val="2"/>
    </font>
    <font>
      <sz val="11"/>
      <color theme="1"/>
      <name val="Calibri"/>
      <family val="2"/>
    </font>
    <font>
      <sz val="11"/>
      <color rgb="FF2E75B6"/>
      <name val="Calibri"/>
      <family val="2"/>
    </font>
    <font>
      <b/>
      <sz val="14"/>
      <color theme="1"/>
      <name val="Arial"/>
      <family val="2"/>
    </font>
    <font>
      <sz val="11"/>
      <color theme="1"/>
      <name val="Arial"/>
      <family val="2"/>
    </font>
    <font>
      <b/>
      <sz val="18"/>
      <color indexed="9"/>
      <name val="Helvetica"/>
      <family val="2"/>
    </font>
    <font>
      <b/>
      <sz val="10"/>
      <color indexed="9"/>
      <name val="Helvetica"/>
    </font>
    <font>
      <b/>
      <sz val="10"/>
      <color indexed="10"/>
      <name val="Helvetica"/>
      <family val="2"/>
    </font>
    <font>
      <b/>
      <sz val="9"/>
      <color indexed="9"/>
      <name val="Helvetica"/>
    </font>
    <font>
      <b/>
      <i/>
      <sz val="10"/>
      <name val="Helv"/>
      <family val="2"/>
    </font>
    <font>
      <b/>
      <i/>
      <sz val="8"/>
      <name val="Helv"/>
      <family val="2"/>
    </font>
    <font>
      <b/>
      <sz val="8"/>
      <color theme="1"/>
      <name val="Arial"/>
      <family val="2"/>
    </font>
    <font>
      <sz val="10"/>
      <color indexed="8"/>
      <name val="Verdana"/>
      <family val="2"/>
    </font>
    <font>
      <b/>
      <sz val="14"/>
      <color indexed="9"/>
      <name val="Helvetica"/>
      <family val="2"/>
    </font>
    <font>
      <b/>
      <sz val="12"/>
      <color theme="1"/>
      <name val="Arial"/>
      <family val="2"/>
    </font>
    <font>
      <b/>
      <sz val="16"/>
      <color indexed="9"/>
      <name val="Arial"/>
      <family val="2"/>
    </font>
    <font>
      <b/>
      <sz val="14"/>
      <color indexed="9"/>
      <name val="Arial"/>
      <family val="2"/>
    </font>
    <font>
      <b/>
      <sz val="16"/>
      <name val="Arial"/>
      <family val="2"/>
    </font>
    <font>
      <sz val="12"/>
      <name val="Arial"/>
      <family val="2"/>
    </font>
    <font>
      <b/>
      <sz val="10.5"/>
      <name val="Arial"/>
      <family val="2"/>
    </font>
    <font>
      <b/>
      <sz val="11"/>
      <name val="Arial"/>
      <family val="2"/>
    </font>
    <font>
      <b/>
      <i/>
      <sz val="7"/>
      <name val="Helvetica"/>
    </font>
    <font>
      <b/>
      <i/>
      <sz val="8"/>
      <name val="Helv"/>
    </font>
    <font>
      <sz val="7"/>
      <name val="Arial"/>
      <family val="2"/>
    </font>
    <font>
      <b/>
      <i/>
      <sz val="9"/>
      <name val="Helvetica"/>
    </font>
    <font>
      <sz val="12"/>
      <name val="Helvetica"/>
    </font>
    <font>
      <b/>
      <sz val="12"/>
      <name val="Cambria"/>
      <family val="1"/>
    </font>
    <font>
      <b/>
      <i/>
      <sz val="10"/>
      <color indexed="9"/>
      <name val="Helvetica"/>
    </font>
    <font>
      <b/>
      <sz val="10"/>
      <color indexed="10"/>
      <name val="Arial"/>
      <family val="2"/>
    </font>
    <font>
      <b/>
      <sz val="10.5"/>
      <name val="Helvetica"/>
      <family val="2"/>
    </font>
    <font>
      <sz val="9"/>
      <name val="Arial"/>
      <family val="2"/>
    </font>
    <font>
      <sz val="10"/>
      <name val="Helvetica"/>
      <family val="2"/>
    </font>
    <font>
      <b/>
      <i/>
      <sz val="12"/>
      <name val="Helvetica"/>
    </font>
    <font>
      <b/>
      <sz val="10.5"/>
      <name val="Helvetica"/>
    </font>
    <font>
      <sz val="8"/>
      <name val="Helvetica"/>
    </font>
    <font>
      <sz val="14"/>
      <color theme="1"/>
      <name val="Arial"/>
      <family val="2"/>
    </font>
    <font>
      <b/>
      <sz val="12"/>
      <color theme="1"/>
      <name val="HElvetica"/>
    </font>
    <font>
      <b/>
      <i/>
      <sz val="8"/>
      <color rgb="FF000000"/>
      <name val="Arial"/>
      <family val="2"/>
    </font>
    <font>
      <sz val="9"/>
      <color rgb="FF000000"/>
      <name val="Arial"/>
      <family val="2"/>
    </font>
    <font>
      <b/>
      <i/>
      <sz val="9"/>
      <color rgb="FF000000"/>
      <name val="Arial"/>
      <family val="2"/>
    </font>
    <font>
      <b/>
      <sz val="6"/>
      <name val="Helvetica"/>
      <family val="2"/>
    </font>
    <font>
      <b/>
      <sz val="8"/>
      <color rgb="FFFF0000"/>
      <name val="Helvetica"/>
      <family val="2"/>
    </font>
    <font>
      <b/>
      <i/>
      <sz val="8"/>
      <color rgb="FFFF0000"/>
      <name val="Arial"/>
      <family val="2"/>
    </font>
    <font>
      <sz val="12"/>
      <color theme="1"/>
      <name val="HElvetica"/>
    </font>
    <font>
      <b/>
      <sz val="12"/>
      <color indexed="8"/>
      <name val="HElvetica"/>
    </font>
    <font>
      <sz val="12"/>
      <color indexed="8"/>
      <name val="Helvetica"/>
    </font>
    <font>
      <b/>
      <sz val="10"/>
      <color rgb="FFFFFFFF"/>
      <name val="Helvetica"/>
    </font>
    <font>
      <b/>
      <sz val="16"/>
      <color rgb="FFFFFFFF"/>
      <name val="Helvetica"/>
      <family val="2"/>
    </font>
    <font>
      <b/>
      <sz val="14"/>
      <color rgb="FFFFFFFF"/>
      <name val="Helvetica"/>
    </font>
    <font>
      <i/>
      <u/>
      <sz val="14"/>
      <name val="Arial"/>
      <family val="2"/>
    </font>
    <font>
      <b/>
      <i/>
      <u/>
      <sz val="10"/>
      <name val="Arial"/>
      <family val="2"/>
    </font>
    <font>
      <b/>
      <sz val="10"/>
      <color rgb="FF00FF00"/>
      <name val="Arial"/>
      <family val="2"/>
    </font>
    <font>
      <b/>
      <sz val="9"/>
      <color theme="1"/>
      <name val="Helvetica"/>
    </font>
    <font>
      <sz val="9"/>
      <name val="Helvetica"/>
    </font>
    <font>
      <sz val="9"/>
      <color theme="1"/>
      <name val="HElvetica"/>
    </font>
    <font>
      <b/>
      <sz val="9"/>
      <color rgb="FF00B050"/>
      <name val="HElvetica"/>
    </font>
    <font>
      <b/>
      <vertAlign val="superscript"/>
      <sz val="11"/>
      <name val="Helvetica"/>
    </font>
    <font>
      <b/>
      <sz val="6"/>
      <color indexed="10"/>
      <name val="Helvetica"/>
      <family val="2"/>
    </font>
    <font>
      <b/>
      <sz val="12"/>
      <color indexed="10"/>
      <name val="Helvetica"/>
      <family val="2"/>
    </font>
    <font>
      <b/>
      <vertAlign val="superscript"/>
      <sz val="10"/>
      <name val="Helvetica"/>
    </font>
    <font>
      <b/>
      <sz val="11"/>
      <color theme="1"/>
      <name val="Arial"/>
      <family val="2"/>
    </font>
    <font>
      <b/>
      <sz val="11"/>
      <color rgb="FFFF0000"/>
      <name val="Helvetica"/>
      <family val="2"/>
    </font>
  </fonts>
  <fills count="25">
    <fill>
      <patternFill patternType="none"/>
    </fill>
    <fill>
      <patternFill patternType="gray125"/>
    </fill>
    <fill>
      <patternFill patternType="solid">
        <fgColor theme="4" tint="-0.249977111117893"/>
        <bgColor indexed="64"/>
      </patternFill>
    </fill>
    <fill>
      <patternFill patternType="solid">
        <fgColor theme="0"/>
        <bgColor indexed="64"/>
      </patternFill>
    </fill>
    <fill>
      <patternFill patternType="solid">
        <fgColor indexed="26"/>
        <bgColor indexed="64"/>
      </patternFill>
    </fill>
    <fill>
      <patternFill patternType="solid">
        <fgColor rgb="FFFFFFCC"/>
        <bgColor indexed="64"/>
      </patternFill>
    </fill>
    <fill>
      <patternFill patternType="solid">
        <fgColor indexed="9"/>
        <bgColor indexed="64"/>
      </patternFill>
    </fill>
    <fill>
      <patternFill patternType="solid">
        <fgColor indexed="40"/>
        <bgColor indexed="64"/>
      </patternFill>
    </fill>
    <fill>
      <patternFill patternType="solid">
        <fgColor indexed="43"/>
        <bgColor indexed="64"/>
      </patternFill>
    </fill>
    <fill>
      <patternFill patternType="solid">
        <fgColor rgb="FFFFFFCC"/>
        <bgColor rgb="FF000000"/>
      </patternFill>
    </fill>
    <fill>
      <patternFill patternType="solid">
        <fgColor rgb="FFFFFFFF"/>
        <bgColor indexed="64"/>
      </patternFill>
    </fill>
    <fill>
      <patternFill patternType="solid">
        <fgColor rgb="FFFF0000"/>
        <bgColor indexed="64"/>
      </patternFill>
    </fill>
    <fill>
      <patternFill patternType="solid">
        <fgColor theme="6" tint="0.59999389629810485"/>
        <bgColor indexed="64"/>
      </patternFill>
    </fill>
    <fill>
      <patternFill patternType="solid">
        <fgColor rgb="FFFFC000"/>
        <bgColor indexed="64"/>
      </patternFill>
    </fill>
    <fill>
      <patternFill patternType="solid">
        <fgColor rgb="FFFFFF00"/>
        <bgColor indexed="64"/>
      </patternFill>
    </fill>
    <fill>
      <patternFill patternType="solid">
        <fgColor theme="9" tint="-0.249977111117893"/>
        <bgColor indexed="64"/>
      </patternFill>
    </fill>
    <fill>
      <patternFill patternType="solid">
        <fgColor theme="9" tint="0.79998168889431442"/>
        <bgColor indexed="64"/>
      </patternFill>
    </fill>
    <fill>
      <patternFill patternType="solid">
        <fgColor theme="4" tint="-0.249977111117893"/>
        <bgColor rgb="FF000000"/>
      </patternFill>
    </fill>
    <fill>
      <patternFill patternType="solid">
        <fgColor rgb="FFFFFFFF"/>
        <bgColor rgb="FF000000"/>
      </patternFill>
    </fill>
    <fill>
      <patternFill patternType="solid">
        <fgColor theme="0" tint="-0.14999847407452621"/>
        <bgColor indexed="64"/>
      </patternFill>
    </fill>
    <fill>
      <patternFill patternType="solid">
        <fgColor theme="7"/>
        <bgColor indexed="64"/>
      </patternFill>
    </fill>
    <fill>
      <patternFill patternType="solid">
        <fgColor theme="2" tint="-9.9978637043366805E-2"/>
        <bgColor indexed="64"/>
      </patternFill>
    </fill>
    <fill>
      <patternFill patternType="solid">
        <fgColor rgb="FF00B050"/>
        <bgColor indexed="64"/>
      </patternFill>
    </fill>
    <fill>
      <patternFill patternType="solid">
        <fgColor theme="0" tint="-0.34998626667073579"/>
        <bgColor indexed="64"/>
      </patternFill>
    </fill>
    <fill>
      <patternFill patternType="solid">
        <fgColor theme="2" tint="-0.249977111117893"/>
        <bgColor indexed="64"/>
      </patternFill>
    </fill>
  </fills>
  <borders count="141">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thin">
        <color indexed="64"/>
      </left>
      <right style="dashed">
        <color indexed="64"/>
      </right>
      <top style="medium">
        <color indexed="64"/>
      </top>
      <bottom/>
      <diagonal/>
    </border>
    <border>
      <left style="thin">
        <color indexed="64"/>
      </left>
      <right style="thin">
        <color indexed="64"/>
      </right>
      <top style="medium">
        <color indexed="64"/>
      </top>
      <bottom/>
      <diagonal/>
    </border>
    <border>
      <left style="thin">
        <color indexed="64"/>
      </left>
      <right style="dashed">
        <color indexed="64"/>
      </right>
      <top/>
      <bottom/>
      <diagonal/>
    </border>
    <border>
      <left style="thin">
        <color indexed="64"/>
      </left>
      <right style="thin">
        <color indexed="64"/>
      </right>
      <top/>
      <bottom/>
      <diagonal/>
    </border>
    <border>
      <left/>
      <right style="thin">
        <color indexed="64"/>
      </right>
      <top/>
      <bottom/>
      <diagonal/>
    </border>
    <border>
      <left style="medium">
        <color indexed="64"/>
      </left>
      <right/>
      <top/>
      <bottom style="medium">
        <color indexed="64"/>
      </bottom>
      <diagonal/>
    </border>
    <border>
      <left/>
      <right/>
      <top/>
      <bottom style="medium">
        <color indexed="64"/>
      </bottom>
      <diagonal/>
    </border>
    <border>
      <left style="thin">
        <color indexed="64"/>
      </left>
      <right style="dashed">
        <color indexed="64"/>
      </right>
      <top/>
      <bottom style="medium">
        <color indexed="64"/>
      </bottom>
      <diagonal/>
    </border>
    <border>
      <left style="thin">
        <color indexed="64"/>
      </left>
      <right style="thin">
        <color indexed="64"/>
      </right>
      <top/>
      <bottom style="medium">
        <color indexed="64"/>
      </bottom>
      <diagonal/>
    </border>
    <border>
      <left/>
      <right style="medium">
        <color indexed="64"/>
      </right>
      <top/>
      <bottom style="medium">
        <color indexed="64"/>
      </bottom>
      <diagonal/>
    </border>
    <border>
      <left style="dotted">
        <color indexed="64"/>
      </left>
      <right style="dashed">
        <color indexed="64"/>
      </right>
      <top/>
      <bottom/>
      <diagonal/>
    </border>
    <border>
      <left/>
      <right style="dashed">
        <color indexed="64"/>
      </right>
      <top/>
      <bottom/>
      <diagonal/>
    </border>
    <border>
      <left/>
      <right style="thin">
        <color indexed="64"/>
      </right>
      <top/>
      <bottom style="medium">
        <color indexed="64"/>
      </bottom>
      <diagonal/>
    </border>
    <border>
      <left/>
      <right style="dashed">
        <color indexed="64"/>
      </right>
      <top/>
      <bottom style="medium">
        <color indexed="64"/>
      </bottom>
      <diagonal/>
    </border>
    <border>
      <left style="thin">
        <color indexed="64"/>
      </left>
      <right/>
      <top style="medium">
        <color indexed="64"/>
      </top>
      <bottom/>
      <diagonal/>
    </border>
    <border>
      <left style="dashed">
        <color indexed="64"/>
      </left>
      <right/>
      <top style="medium">
        <color indexed="64"/>
      </top>
      <bottom/>
      <diagonal/>
    </border>
    <border>
      <left style="thin">
        <color indexed="64"/>
      </left>
      <right/>
      <top/>
      <bottom/>
      <diagonal/>
    </border>
    <border>
      <left style="dashed">
        <color indexed="64"/>
      </left>
      <right/>
      <top/>
      <bottom/>
      <diagonal/>
    </border>
    <border>
      <left style="thin">
        <color indexed="64"/>
      </left>
      <right/>
      <top/>
      <bottom style="medium">
        <color indexed="64"/>
      </bottom>
      <diagonal/>
    </border>
    <border>
      <left style="dashed">
        <color indexed="64"/>
      </left>
      <right/>
      <top/>
      <bottom style="medium">
        <color indexed="64"/>
      </bottom>
      <diagonal/>
    </border>
    <border>
      <left/>
      <right style="thin">
        <color indexed="64"/>
      </right>
      <top style="medium">
        <color indexed="64"/>
      </top>
      <bottom/>
      <diagonal/>
    </border>
    <border>
      <left style="dotted">
        <color indexed="64"/>
      </left>
      <right/>
      <top/>
      <bottom/>
      <diagonal/>
    </border>
    <border>
      <left style="dotted">
        <color indexed="64"/>
      </left>
      <right/>
      <top/>
      <bottom style="medium">
        <color indexed="64"/>
      </bottom>
      <diagonal/>
    </border>
    <border>
      <left/>
      <right style="dashed">
        <color indexed="64"/>
      </right>
      <top style="medium">
        <color indexed="64"/>
      </top>
      <bottom/>
      <diagonal/>
    </border>
    <border>
      <left style="medium">
        <color indexed="64"/>
      </left>
      <right/>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style="dashed">
        <color indexed="64"/>
      </left>
      <right/>
      <top style="thin">
        <color indexed="64"/>
      </top>
      <bottom/>
      <diagonal/>
    </border>
    <border>
      <left/>
      <right style="medium">
        <color indexed="64"/>
      </right>
      <top style="thin">
        <color indexed="64"/>
      </top>
      <bottom/>
      <diagonal/>
    </border>
    <border>
      <left style="medium">
        <color indexed="64"/>
      </left>
      <right/>
      <top style="thin">
        <color indexed="64"/>
      </top>
      <bottom/>
      <diagonal/>
    </border>
    <border>
      <left/>
      <right style="thin">
        <color indexed="64"/>
      </right>
      <top style="thin">
        <color indexed="64"/>
      </top>
      <bottom/>
      <diagonal/>
    </border>
    <border>
      <left/>
      <right style="medium">
        <color indexed="64"/>
      </right>
      <top/>
      <bottom style="thin">
        <color indexed="64"/>
      </bottom>
      <diagonal/>
    </border>
    <border>
      <left/>
      <right style="dashed">
        <color indexed="64"/>
      </right>
      <top style="thin">
        <color indexed="64"/>
      </top>
      <bottom/>
      <diagonal/>
    </border>
    <border>
      <left style="dotted">
        <color indexed="64"/>
      </left>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dashed">
        <color indexed="64"/>
      </left>
      <right style="dashed">
        <color indexed="64"/>
      </right>
      <top style="medium">
        <color indexed="64"/>
      </top>
      <bottom/>
      <diagonal/>
    </border>
    <border>
      <left style="dashed">
        <color indexed="64"/>
      </left>
      <right style="dashed">
        <color indexed="64"/>
      </right>
      <top/>
      <bottom/>
      <diagonal/>
    </border>
    <border>
      <left style="dashed">
        <color indexed="64"/>
      </left>
      <right style="dashed">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dashed">
        <color indexed="64"/>
      </right>
      <top/>
      <bottom style="thin">
        <color indexed="64"/>
      </bottom>
      <diagonal/>
    </border>
    <border>
      <left style="dashed">
        <color indexed="64"/>
      </left>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thin">
        <color indexed="64"/>
      </left>
      <right style="medium">
        <color indexed="64"/>
      </right>
      <top/>
      <bottom style="medium">
        <color indexed="64"/>
      </bottom>
      <diagonal/>
    </border>
    <border>
      <left style="thin">
        <color indexed="64"/>
      </left>
      <right style="dashed">
        <color indexed="64"/>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dashed">
        <color indexed="64"/>
      </left>
      <right style="thin">
        <color indexed="64"/>
      </right>
      <top/>
      <bottom/>
      <diagonal/>
    </border>
    <border>
      <left style="medium">
        <color rgb="FFE5E5E5"/>
      </left>
      <right style="medium">
        <color rgb="FFE5E5E5"/>
      </right>
      <top style="medium">
        <color rgb="FFE5E5E5"/>
      </top>
      <bottom style="medium">
        <color rgb="FFE5E5E5"/>
      </bottom>
      <diagonal/>
    </border>
    <border>
      <left style="medium">
        <color indexed="64"/>
      </left>
      <right/>
      <top/>
      <bottom style="dashed">
        <color indexed="64"/>
      </bottom>
      <diagonal/>
    </border>
    <border>
      <left/>
      <right style="thin">
        <color indexed="64"/>
      </right>
      <top/>
      <bottom style="dashed">
        <color indexed="64"/>
      </bottom>
      <diagonal/>
    </border>
    <border>
      <left style="dashed">
        <color indexed="64"/>
      </left>
      <right/>
      <top/>
      <bottom style="dashed">
        <color indexed="64"/>
      </bottom>
      <diagonal/>
    </border>
    <border>
      <left/>
      <right/>
      <top/>
      <bottom style="dashed">
        <color indexed="64"/>
      </bottom>
      <diagonal/>
    </border>
    <border>
      <left/>
      <right style="dashed">
        <color indexed="64"/>
      </right>
      <top/>
      <bottom style="dashed">
        <color indexed="64"/>
      </bottom>
      <diagonal/>
    </border>
    <border>
      <left/>
      <right style="medium">
        <color indexed="64"/>
      </right>
      <top/>
      <bottom style="dashed">
        <color indexed="64"/>
      </bottom>
      <diagonal/>
    </border>
    <border>
      <left style="medium">
        <color indexed="64"/>
      </left>
      <right/>
      <top style="dashed">
        <color indexed="64"/>
      </top>
      <bottom/>
      <diagonal/>
    </border>
    <border>
      <left/>
      <right style="thin">
        <color indexed="64"/>
      </right>
      <top style="dashed">
        <color indexed="64"/>
      </top>
      <bottom/>
      <diagonal/>
    </border>
    <border>
      <left style="dashed">
        <color indexed="64"/>
      </left>
      <right/>
      <top style="dashed">
        <color indexed="64"/>
      </top>
      <bottom/>
      <diagonal/>
    </border>
    <border>
      <left style="medium">
        <color indexed="64"/>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right style="dashed">
        <color indexed="64"/>
      </right>
      <top style="dashed">
        <color indexed="64"/>
      </top>
      <bottom style="thin">
        <color indexed="64"/>
      </bottom>
      <diagonal/>
    </border>
    <border>
      <left/>
      <right/>
      <top style="dashed">
        <color indexed="64"/>
      </top>
      <bottom style="thin">
        <color indexed="64"/>
      </bottom>
      <diagonal/>
    </border>
    <border>
      <left style="thin">
        <color indexed="64"/>
      </left>
      <right/>
      <top style="dashed">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right style="dotted">
        <color indexed="64"/>
      </right>
      <top style="thin">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style="dashed">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theme="2" tint="-9.9978637043366805E-2"/>
      </bottom>
      <diagonal/>
    </border>
    <border>
      <left style="medium">
        <color indexed="64"/>
      </left>
      <right style="thin">
        <color theme="2" tint="-9.9978637043366805E-2"/>
      </right>
      <top style="medium">
        <color indexed="64"/>
      </top>
      <bottom style="thin">
        <color theme="2" tint="-9.9978637043366805E-2"/>
      </bottom>
      <diagonal/>
    </border>
    <border>
      <left style="thin">
        <color theme="2" tint="-9.9978637043366805E-2"/>
      </left>
      <right style="thin">
        <color theme="2" tint="-9.9978637043366805E-2"/>
      </right>
      <top style="medium">
        <color indexed="64"/>
      </top>
      <bottom style="thin">
        <color theme="2" tint="-9.9978637043366805E-2"/>
      </bottom>
      <diagonal/>
    </border>
    <border>
      <left style="thin">
        <color theme="2" tint="-9.9978637043366805E-2"/>
      </left>
      <right/>
      <top style="medium">
        <color indexed="64"/>
      </top>
      <bottom style="thin">
        <color theme="2" tint="-9.9978637043366805E-2"/>
      </bottom>
      <diagonal/>
    </border>
    <border>
      <left/>
      <right/>
      <top style="medium">
        <color indexed="64"/>
      </top>
      <bottom style="thin">
        <color theme="2" tint="-9.9978637043366805E-2"/>
      </bottom>
      <diagonal/>
    </border>
    <border>
      <left/>
      <right style="medium">
        <color indexed="64"/>
      </right>
      <top style="medium">
        <color indexed="64"/>
      </top>
      <bottom style="thin">
        <color theme="2" tint="-9.9978637043366805E-2"/>
      </bottom>
      <diagonal/>
    </border>
    <border>
      <left style="medium">
        <color indexed="64"/>
      </left>
      <right/>
      <top style="thin">
        <color theme="2" tint="-9.9978637043366805E-2"/>
      </top>
      <bottom style="thin">
        <color theme="2" tint="-9.9978637043366805E-2"/>
      </bottom>
      <diagonal/>
    </border>
    <border>
      <left style="medium">
        <color indexed="64"/>
      </left>
      <right style="thin">
        <color theme="2" tint="-9.9978637043366805E-2"/>
      </right>
      <top style="thin">
        <color theme="2" tint="-9.9978637043366805E-2"/>
      </top>
      <bottom style="thin">
        <color theme="2" tint="-9.9978637043366805E-2"/>
      </bottom>
      <diagonal/>
    </border>
    <border>
      <left style="thin">
        <color theme="2" tint="-9.9978637043366805E-2"/>
      </left>
      <right style="thin">
        <color theme="2" tint="-9.9978637043366805E-2"/>
      </right>
      <top style="thin">
        <color theme="2" tint="-9.9978637043366805E-2"/>
      </top>
      <bottom style="thin">
        <color theme="2" tint="-9.9978637043366805E-2"/>
      </bottom>
      <diagonal/>
    </border>
    <border>
      <left style="thin">
        <color theme="2" tint="-9.9978637043366805E-2"/>
      </left>
      <right/>
      <top style="thin">
        <color theme="2" tint="-9.9978637043366805E-2"/>
      </top>
      <bottom style="thin">
        <color theme="2" tint="-9.9978637043366805E-2"/>
      </bottom>
      <diagonal/>
    </border>
    <border>
      <left/>
      <right/>
      <top style="thin">
        <color theme="2" tint="-9.9978637043366805E-2"/>
      </top>
      <bottom style="thin">
        <color theme="2" tint="-9.9978637043366805E-2"/>
      </bottom>
      <diagonal/>
    </border>
    <border>
      <left/>
      <right style="medium">
        <color indexed="64"/>
      </right>
      <top style="thin">
        <color theme="2" tint="-9.9978637043366805E-2"/>
      </top>
      <bottom style="thin">
        <color theme="2" tint="-9.9978637043366805E-2"/>
      </bottom>
      <diagonal/>
    </border>
    <border>
      <left style="medium">
        <color indexed="64"/>
      </left>
      <right/>
      <top style="thin">
        <color theme="2" tint="-9.9978637043366805E-2"/>
      </top>
      <bottom/>
      <diagonal/>
    </border>
    <border>
      <left style="medium">
        <color indexed="64"/>
      </left>
      <right style="thin">
        <color theme="2" tint="-9.9978637043366805E-2"/>
      </right>
      <top style="thin">
        <color theme="2" tint="-9.9978637043366805E-2"/>
      </top>
      <bottom/>
      <diagonal/>
    </border>
    <border>
      <left style="thin">
        <color theme="2" tint="-9.9978637043366805E-2"/>
      </left>
      <right style="thin">
        <color theme="2" tint="-9.9978637043366805E-2"/>
      </right>
      <top style="thin">
        <color theme="2" tint="-9.9978637043366805E-2"/>
      </top>
      <bottom/>
      <diagonal/>
    </border>
    <border>
      <left style="thin">
        <color theme="2" tint="-9.9978637043366805E-2"/>
      </left>
      <right/>
      <top style="thin">
        <color theme="2" tint="-9.9978637043366805E-2"/>
      </top>
      <bottom/>
      <diagonal/>
    </border>
    <border>
      <left/>
      <right/>
      <top style="thin">
        <color theme="2" tint="-9.9978637043366805E-2"/>
      </top>
      <bottom/>
      <diagonal/>
    </border>
    <border>
      <left/>
      <right style="medium">
        <color indexed="64"/>
      </right>
      <top style="thin">
        <color theme="2" tint="-9.9978637043366805E-2"/>
      </top>
      <bottom/>
      <diagonal/>
    </border>
    <border>
      <left style="medium">
        <color indexed="64"/>
      </left>
      <right style="thin">
        <color theme="2" tint="-9.9978637043366805E-2"/>
      </right>
      <top style="medium">
        <color indexed="64"/>
      </top>
      <bottom/>
      <diagonal/>
    </border>
    <border>
      <left style="thin">
        <color theme="2" tint="-9.9978637043366805E-2"/>
      </left>
      <right style="thin">
        <color theme="2" tint="-9.9978637043366805E-2"/>
      </right>
      <top style="medium">
        <color indexed="64"/>
      </top>
      <bottom/>
      <diagonal/>
    </border>
    <border>
      <left style="thin">
        <color theme="2" tint="-9.9978637043366805E-2"/>
      </left>
      <right/>
      <top style="medium">
        <color indexed="64"/>
      </top>
      <bottom/>
      <diagonal/>
    </border>
    <border>
      <left style="medium">
        <color indexed="64"/>
      </left>
      <right style="thin">
        <color theme="2" tint="-9.9978637043366805E-2"/>
      </right>
      <top/>
      <bottom style="thin">
        <color theme="2" tint="-9.9978637043366805E-2"/>
      </bottom>
      <diagonal/>
    </border>
    <border>
      <left style="thin">
        <color theme="2" tint="-9.9978637043366805E-2"/>
      </left>
      <right style="thin">
        <color theme="2" tint="-9.9978637043366805E-2"/>
      </right>
      <top/>
      <bottom style="thin">
        <color theme="2" tint="-9.9978637043366805E-2"/>
      </bottom>
      <diagonal/>
    </border>
    <border>
      <left style="thin">
        <color theme="2" tint="-9.9978637043366805E-2"/>
      </left>
      <right/>
      <top/>
      <bottom style="thin">
        <color theme="2" tint="-9.9978637043366805E-2"/>
      </bottom>
      <diagonal/>
    </border>
    <border>
      <left/>
      <right style="medium">
        <color indexed="64"/>
      </right>
      <top/>
      <bottom style="thin">
        <color theme="2" tint="-9.9978637043366805E-2"/>
      </bottom>
      <diagonal/>
    </border>
    <border>
      <left style="medium">
        <color indexed="64"/>
      </left>
      <right style="thin">
        <color indexed="64"/>
      </right>
      <top style="thin">
        <color indexed="64"/>
      </top>
      <bottom/>
      <diagonal/>
    </border>
    <border>
      <left style="dashed">
        <color indexed="64"/>
      </left>
      <right style="medium">
        <color indexed="64"/>
      </right>
      <top/>
      <bottom/>
      <diagonal/>
    </border>
    <border>
      <left style="dashed">
        <color indexed="64"/>
      </left>
      <right style="medium">
        <color indexed="64"/>
      </right>
      <top/>
      <bottom style="medium">
        <color indexed="64"/>
      </bottom>
      <diagonal/>
    </border>
    <border>
      <left/>
      <right style="dotted">
        <color indexed="64"/>
      </right>
      <top/>
      <bottom/>
      <diagonal/>
    </border>
    <border>
      <left/>
      <right style="dotted">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right style="thin">
        <color indexed="64"/>
      </right>
      <top style="thin">
        <color indexed="64"/>
      </top>
      <bottom style="thin">
        <color indexed="64"/>
      </bottom>
      <diagonal/>
    </border>
    <border>
      <left/>
      <right style="thin">
        <color indexed="64"/>
      </right>
      <top style="thin">
        <color indexed="64"/>
      </top>
      <bottom style="double">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bottom style="double">
        <color indexed="64"/>
      </bottom>
      <diagonal/>
    </border>
    <border>
      <left style="medium">
        <color indexed="64"/>
      </left>
      <right/>
      <top/>
      <bottom style="double">
        <color indexed="64"/>
      </bottom>
      <diagonal/>
    </border>
    <border>
      <left style="thin">
        <color indexed="64"/>
      </left>
      <right/>
      <top style="double">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s>
  <cellStyleXfs count="6">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33" fillId="0" borderId="0"/>
    <xf numFmtId="0" fontId="41" fillId="0" borderId="0" applyNumberFormat="0" applyFill="0" applyBorder="0" applyAlignment="0" applyProtection="0"/>
  </cellStyleXfs>
  <cellXfs count="3481">
    <xf numFmtId="0" fontId="0" fillId="0" borderId="0" xfId="0"/>
    <xf numFmtId="0" fontId="3" fillId="3" borderId="1" xfId="0" applyFont="1" applyFill="1" applyBorder="1" applyAlignment="1">
      <alignment horizontal="center"/>
    </xf>
    <xf numFmtId="0" fontId="3" fillId="3" borderId="2" xfId="0" applyFont="1" applyFill="1" applyBorder="1" applyAlignment="1">
      <alignment horizontal="center"/>
    </xf>
    <xf numFmtId="0" fontId="3" fillId="3" borderId="6" xfId="0" applyFont="1" applyFill="1" applyBorder="1" applyAlignment="1">
      <alignment horizontal="center"/>
    </xf>
    <xf numFmtId="0" fontId="3" fillId="3" borderId="7" xfId="0" applyFont="1" applyFill="1" applyBorder="1" applyAlignment="1">
      <alignment horizontal="center"/>
    </xf>
    <xf numFmtId="0" fontId="3" fillId="3" borderId="3" xfId="0" applyFont="1" applyFill="1" applyBorder="1" applyAlignment="1">
      <alignment horizontal="center"/>
    </xf>
    <xf numFmtId="0" fontId="4" fillId="3" borderId="8" xfId="0" applyFont="1" applyFill="1" applyBorder="1" applyAlignment="1">
      <alignment horizontal="center" vertical="center"/>
    </xf>
    <xf numFmtId="0" fontId="4" fillId="3" borderId="9" xfId="0" applyFont="1" applyFill="1" applyBorder="1" applyAlignment="1">
      <alignment horizontal="center" vertical="center"/>
    </xf>
    <xf numFmtId="0" fontId="6" fillId="3" borderId="4" xfId="0" applyFont="1" applyFill="1" applyBorder="1" applyAlignment="1">
      <alignment horizontal="left"/>
    </xf>
    <xf numFmtId="0" fontId="6" fillId="3" borderId="11" xfId="0" applyFont="1" applyFill="1" applyBorder="1" applyAlignment="1">
      <alignment horizontal="left" vertical="top"/>
    </xf>
    <xf numFmtId="0" fontId="6" fillId="3" borderId="12" xfId="0" applyFont="1" applyFill="1" applyBorder="1" applyAlignment="1">
      <alignment horizontal="left" vertical="top"/>
    </xf>
    <xf numFmtId="0" fontId="8" fillId="3" borderId="13" xfId="0" applyFont="1" applyFill="1" applyBorder="1" applyAlignment="1">
      <alignment horizontal="center" vertical="top"/>
    </xf>
    <xf numFmtId="0" fontId="8" fillId="3" borderId="14" xfId="0" applyFont="1" applyFill="1" applyBorder="1" applyAlignment="1">
      <alignment horizontal="center" vertical="top"/>
    </xf>
    <xf numFmtId="0" fontId="8" fillId="3" borderId="12" xfId="0" applyFont="1" applyFill="1" applyBorder="1" applyAlignment="1">
      <alignment horizontal="center" vertical="top"/>
    </xf>
    <xf numFmtId="0" fontId="8" fillId="3" borderId="15" xfId="0" applyFont="1" applyFill="1" applyBorder="1" applyAlignment="1">
      <alignment horizontal="center" vertical="top"/>
    </xf>
    <xf numFmtId="0" fontId="6" fillId="4" borderId="0" xfId="0" applyFont="1" applyFill="1" applyBorder="1"/>
    <xf numFmtId="0" fontId="10" fillId="4" borderId="10" xfId="0" applyFont="1" applyFill="1" applyBorder="1" applyAlignment="1">
      <alignment horizontal="left" vertical="center"/>
    </xf>
    <xf numFmtId="0" fontId="10" fillId="4" borderId="4" xfId="0" applyFont="1" applyFill="1" applyBorder="1" applyAlignment="1">
      <alignment horizontal="center" vertical="center"/>
    </xf>
    <xf numFmtId="0" fontId="10" fillId="4" borderId="10" xfId="0" applyFont="1" applyFill="1" applyBorder="1" applyAlignment="1">
      <alignment horizontal="center" vertical="center"/>
    </xf>
    <xf numFmtId="164" fontId="0" fillId="0" borderId="0" xfId="0" applyNumberFormat="1"/>
    <xf numFmtId="43" fontId="0" fillId="0" borderId="0" xfId="1" applyFont="1"/>
    <xf numFmtId="165" fontId="0" fillId="0" borderId="0" xfId="1" applyNumberFormat="1" applyFont="1"/>
    <xf numFmtId="166" fontId="0" fillId="0" borderId="0" xfId="0" applyNumberFormat="1"/>
    <xf numFmtId="1" fontId="0" fillId="0" borderId="0" xfId="0" applyNumberFormat="1"/>
    <xf numFmtId="0" fontId="3" fillId="2" borderId="1" xfId="0" applyFont="1" applyFill="1" applyBorder="1"/>
    <xf numFmtId="0" fontId="3" fillId="2" borderId="2" xfId="0" applyFont="1" applyFill="1" applyBorder="1"/>
    <xf numFmtId="0" fontId="3" fillId="2" borderId="3" xfId="0" applyFont="1" applyFill="1" applyBorder="1"/>
    <xf numFmtId="0" fontId="0" fillId="0" borderId="0" xfId="0" applyFill="1"/>
    <xf numFmtId="0" fontId="3" fillId="2" borderId="4" xfId="0" applyFont="1" applyFill="1" applyBorder="1" applyAlignment="1">
      <alignment horizontal="left"/>
    </xf>
    <xf numFmtId="0" fontId="3" fillId="2" borderId="0" xfId="0" applyFont="1" applyFill="1" applyBorder="1" applyAlignment="1">
      <alignment horizontal="left"/>
    </xf>
    <xf numFmtId="0" fontId="3" fillId="2" borderId="0" xfId="0" applyFont="1" applyFill="1" applyBorder="1"/>
    <xf numFmtId="0" fontId="3" fillId="2" borderId="5" xfId="0" applyFont="1" applyFill="1" applyBorder="1"/>
    <xf numFmtId="0" fontId="6" fillId="3" borderId="1" xfId="0" applyFont="1" applyFill="1" applyBorder="1" applyAlignment="1">
      <alignment horizontal="left" vertical="center"/>
    </xf>
    <xf numFmtId="0" fontId="6" fillId="3" borderId="2" xfId="0" applyFont="1" applyFill="1" applyBorder="1" applyAlignment="1">
      <alignment horizontal="left" vertical="center"/>
    </xf>
    <xf numFmtId="0" fontId="3" fillId="3" borderId="20" xfId="0" applyFont="1" applyFill="1" applyBorder="1" applyAlignment="1">
      <alignment vertical="center"/>
    </xf>
    <xf numFmtId="0" fontId="3" fillId="3" borderId="2" xfId="0" applyFont="1" applyFill="1" applyBorder="1" applyAlignment="1">
      <alignment vertical="center"/>
    </xf>
    <xf numFmtId="0" fontId="3" fillId="3" borderId="21" xfId="0" applyFont="1" applyFill="1" applyBorder="1"/>
    <xf numFmtId="0" fontId="3" fillId="3" borderId="2" xfId="0" applyFont="1" applyFill="1" applyBorder="1"/>
    <xf numFmtId="0" fontId="6" fillId="3" borderId="2" xfId="0" applyFont="1" applyFill="1" applyBorder="1" applyAlignment="1">
      <alignment horizontal="center" vertical="center"/>
    </xf>
    <xf numFmtId="0" fontId="3" fillId="3" borderId="21" xfId="0" applyFont="1" applyFill="1" applyBorder="1" applyAlignment="1">
      <alignment vertical="center"/>
    </xf>
    <xf numFmtId="0" fontId="6" fillId="3" borderId="3" xfId="0" applyFont="1" applyFill="1" applyBorder="1" applyAlignment="1">
      <alignment vertical="center"/>
    </xf>
    <xf numFmtId="0" fontId="0" fillId="3" borderId="22" xfId="0" applyFill="1" applyBorder="1"/>
    <xf numFmtId="0" fontId="0" fillId="3" borderId="0" xfId="0" applyFill="1" applyBorder="1"/>
    <xf numFmtId="0" fontId="4" fillId="3" borderId="23" xfId="0" applyFont="1" applyFill="1" applyBorder="1" applyAlignment="1">
      <alignment horizontal="centerContinuous"/>
    </xf>
    <xf numFmtId="0" fontId="4" fillId="3" borderId="0" xfId="0" applyFont="1" applyFill="1" applyBorder="1" applyAlignment="1">
      <alignment horizontal="centerContinuous"/>
    </xf>
    <xf numFmtId="0" fontId="3" fillId="3" borderId="0" xfId="0" applyFont="1" applyFill="1" applyBorder="1" applyAlignment="1">
      <alignment horizontal="centerContinuous"/>
    </xf>
    <xf numFmtId="0" fontId="3" fillId="3" borderId="5" xfId="0" applyFont="1" applyFill="1" applyBorder="1" applyAlignment="1">
      <alignment horizontal="centerContinuous"/>
    </xf>
    <xf numFmtId="0" fontId="4" fillId="3" borderId="23" xfId="0" applyFont="1" applyFill="1" applyBorder="1" applyAlignment="1">
      <alignment horizontal="centerContinuous" vertical="top"/>
    </xf>
    <xf numFmtId="0" fontId="4" fillId="3" borderId="0" xfId="0" applyFont="1" applyFill="1" applyBorder="1" applyAlignment="1">
      <alignment horizontal="centerContinuous" vertical="top"/>
    </xf>
    <xf numFmtId="0" fontId="3" fillId="3" borderId="0" xfId="0" applyFont="1" applyFill="1" applyBorder="1" applyAlignment="1">
      <alignment horizontal="centerContinuous" vertical="top"/>
    </xf>
    <xf numFmtId="0" fontId="3" fillId="3" borderId="5" xfId="0" applyFont="1" applyFill="1" applyBorder="1" applyAlignment="1">
      <alignment horizontal="centerContinuous" vertical="top"/>
    </xf>
    <xf numFmtId="0" fontId="6" fillId="3" borderId="24" xfId="0" applyFont="1" applyFill="1" applyBorder="1" applyAlignment="1">
      <alignment horizontal="center" vertical="top"/>
    </xf>
    <xf numFmtId="0" fontId="6" fillId="3" borderId="12" xfId="0" applyFont="1" applyFill="1" applyBorder="1" applyAlignment="1">
      <alignment horizontal="center" vertical="top"/>
    </xf>
    <xf numFmtId="0" fontId="3" fillId="3" borderId="25" xfId="0" applyFont="1" applyFill="1" applyBorder="1"/>
    <xf numFmtId="0" fontId="3" fillId="3" borderId="12" xfId="0" applyFont="1" applyFill="1" applyBorder="1"/>
    <xf numFmtId="0" fontId="6" fillId="3" borderId="12" xfId="0" applyFont="1" applyFill="1" applyBorder="1" applyAlignment="1">
      <alignment vertical="top"/>
    </xf>
    <xf numFmtId="0" fontId="3" fillId="3" borderId="15" xfId="0" applyFont="1" applyFill="1" applyBorder="1" applyAlignment="1">
      <alignment vertical="top"/>
    </xf>
    <xf numFmtId="0" fontId="6" fillId="4" borderId="4" xfId="0" applyFont="1" applyFill="1" applyBorder="1" applyAlignment="1"/>
    <xf numFmtId="0" fontId="6" fillId="4" borderId="10" xfId="0" applyFont="1" applyFill="1" applyBorder="1" applyAlignment="1"/>
    <xf numFmtId="0" fontId="6" fillId="4" borderId="0" xfId="0" applyFont="1" applyFill="1" applyBorder="1" applyAlignment="1">
      <alignment horizontal="center" vertical="center"/>
    </xf>
    <xf numFmtId="167" fontId="10" fillId="4" borderId="23" xfId="0" applyNumberFormat="1" applyFont="1" applyFill="1" applyBorder="1" applyAlignment="1">
      <alignment horizontal="right" vertical="center"/>
    </xf>
    <xf numFmtId="0" fontId="6" fillId="4" borderId="0" xfId="0" applyFont="1" applyFill="1" applyBorder="1" applyAlignment="1">
      <alignment horizontal="right"/>
    </xf>
    <xf numFmtId="0" fontId="3" fillId="4" borderId="23" xfId="0" applyFont="1" applyFill="1" applyBorder="1"/>
    <xf numFmtId="0" fontId="3" fillId="4" borderId="0" xfId="0" applyFont="1" applyFill="1" applyBorder="1"/>
    <xf numFmtId="0" fontId="3" fillId="4" borderId="5" xfId="0" applyFont="1" applyFill="1" applyBorder="1"/>
    <xf numFmtId="5" fontId="10" fillId="4" borderId="22" xfId="2" applyNumberFormat="1" applyFont="1" applyFill="1" applyBorder="1" applyAlignment="1">
      <alignment horizontal="right" vertical="center"/>
    </xf>
    <xf numFmtId="168" fontId="10" fillId="4" borderId="0" xfId="0" applyNumberFormat="1" applyFont="1" applyFill="1" applyBorder="1" applyAlignment="1">
      <alignment vertical="center"/>
    </xf>
    <xf numFmtId="165" fontId="10" fillId="4" borderId="23" xfId="1" quotePrefix="1" applyNumberFormat="1" applyFont="1" applyFill="1" applyBorder="1" applyAlignment="1">
      <alignment horizontal="right" vertical="center"/>
    </xf>
    <xf numFmtId="167" fontId="10" fillId="4" borderId="0" xfId="0" applyNumberFormat="1" applyFont="1" applyFill="1" applyBorder="1" applyAlignment="1">
      <alignment horizontal="right" vertical="center"/>
    </xf>
    <xf numFmtId="169" fontId="10" fillId="4" borderId="0" xfId="1" applyNumberFormat="1" applyFont="1" applyFill="1" applyBorder="1" applyAlignment="1">
      <alignment horizontal="left" vertical="center" indent="1"/>
    </xf>
    <xf numFmtId="5" fontId="10" fillId="4" borderId="23" xfId="2" applyNumberFormat="1" applyFont="1" applyFill="1" applyBorder="1" applyAlignment="1">
      <alignment vertical="center"/>
    </xf>
    <xf numFmtId="170" fontId="10" fillId="4" borderId="5" xfId="0" applyNumberFormat="1" applyFont="1" applyFill="1" applyBorder="1" applyAlignment="1">
      <alignment vertical="center"/>
    </xf>
    <xf numFmtId="0" fontId="4" fillId="4" borderId="4" xfId="0" applyFont="1" applyFill="1" applyBorder="1" applyAlignment="1">
      <alignment horizontal="center" vertical="center"/>
    </xf>
    <xf numFmtId="168" fontId="10" fillId="4" borderId="22" xfId="0" applyNumberFormat="1" applyFont="1" applyFill="1" applyBorder="1" applyAlignment="1">
      <alignment horizontal="right" vertical="center"/>
    </xf>
    <xf numFmtId="171" fontId="10" fillId="4" borderId="0" xfId="0" applyNumberFormat="1" applyFont="1" applyFill="1" applyBorder="1" applyAlignment="1">
      <alignment horizontal="left" vertical="center" indent="1"/>
    </xf>
    <xf numFmtId="165" fontId="10" fillId="4" borderId="23" xfId="1" applyNumberFormat="1" applyFont="1" applyFill="1" applyBorder="1" applyAlignment="1">
      <alignment vertical="center"/>
    </xf>
    <xf numFmtId="172" fontId="10" fillId="4" borderId="0" xfId="0" applyNumberFormat="1" applyFont="1" applyFill="1" applyBorder="1" applyAlignment="1">
      <alignment vertical="center"/>
    </xf>
    <xf numFmtId="165" fontId="10" fillId="4" borderId="22" xfId="1" applyNumberFormat="1" applyFont="1" applyFill="1" applyBorder="1" applyAlignment="1">
      <alignment horizontal="right" vertical="center"/>
    </xf>
    <xf numFmtId="165" fontId="10" fillId="4" borderId="0" xfId="1" applyNumberFormat="1" applyFont="1" applyFill="1" applyBorder="1" applyAlignment="1">
      <alignment horizontal="center" vertical="center"/>
    </xf>
    <xf numFmtId="165" fontId="10" fillId="4" borderId="23" xfId="1" applyNumberFormat="1" applyFont="1" applyFill="1" applyBorder="1" applyAlignment="1">
      <alignment horizontal="right" vertical="center"/>
    </xf>
    <xf numFmtId="165" fontId="10" fillId="4" borderId="0" xfId="1" applyNumberFormat="1" applyFont="1" applyFill="1" applyBorder="1" applyAlignment="1">
      <alignment vertical="center"/>
    </xf>
    <xf numFmtId="171" fontId="10" fillId="4" borderId="0" xfId="0" applyNumberFormat="1" applyFont="1" applyFill="1" applyBorder="1" applyAlignment="1">
      <alignment horizontal="right" vertical="center"/>
    </xf>
    <xf numFmtId="173" fontId="10" fillId="4" borderId="23" xfId="1" quotePrefix="1" applyNumberFormat="1" applyFont="1" applyFill="1" applyBorder="1" applyAlignment="1">
      <alignment horizontal="right" vertical="center"/>
    </xf>
    <xf numFmtId="170" fontId="10" fillId="4" borderId="17" xfId="0" applyNumberFormat="1" applyFont="1" applyFill="1" applyBorder="1" applyAlignment="1">
      <alignment vertical="center"/>
    </xf>
    <xf numFmtId="173" fontId="10" fillId="4" borderId="23" xfId="1" quotePrefix="1" applyNumberFormat="1" applyFont="1" applyFill="1" applyBorder="1" applyAlignment="1">
      <alignment horizontal="center" vertical="center"/>
    </xf>
    <xf numFmtId="165" fontId="10" fillId="4" borderId="0" xfId="1" applyNumberFormat="1" applyFont="1" applyFill="1" applyBorder="1" applyAlignment="1">
      <alignment horizontal="right" vertical="center"/>
    </xf>
    <xf numFmtId="5" fontId="0" fillId="0" borderId="0" xfId="0" applyNumberFormat="1"/>
    <xf numFmtId="0" fontId="3" fillId="4" borderId="11" xfId="0" applyFont="1" applyFill="1" applyBorder="1" applyAlignment="1"/>
    <xf numFmtId="0" fontId="3" fillId="4" borderId="18" xfId="0" applyFont="1" applyFill="1" applyBorder="1" applyAlignment="1"/>
    <xf numFmtId="5" fontId="3" fillId="4" borderId="12" xfId="0" applyNumberFormat="1" applyFont="1" applyFill="1" applyBorder="1" applyAlignment="1">
      <alignment horizontal="right" vertical="center"/>
    </xf>
    <xf numFmtId="0" fontId="3" fillId="4" borderId="12" xfId="0" applyFont="1" applyFill="1" applyBorder="1" applyAlignment="1">
      <alignment horizontal="right" vertical="center"/>
    </xf>
    <xf numFmtId="0" fontId="3" fillId="4" borderId="25" xfId="0" applyFont="1" applyFill="1" applyBorder="1" applyAlignment="1">
      <alignment vertical="center"/>
    </xf>
    <xf numFmtId="0" fontId="3" fillId="4" borderId="12" xfId="0" applyFont="1" applyFill="1" applyBorder="1" applyAlignment="1">
      <alignment vertical="center"/>
    </xf>
    <xf numFmtId="0" fontId="3" fillId="4" borderId="25" xfId="0" applyFont="1" applyFill="1" applyBorder="1" applyAlignment="1">
      <alignment horizontal="right" vertical="center"/>
    </xf>
    <xf numFmtId="0" fontId="3" fillId="4" borderId="15" xfId="0" applyFont="1" applyFill="1" applyBorder="1" applyAlignment="1">
      <alignment horizontal="right" vertical="center"/>
    </xf>
    <xf numFmtId="0" fontId="13" fillId="0" borderId="0" xfId="0" applyFont="1" applyAlignment="1">
      <alignment vertical="top"/>
    </xf>
    <xf numFmtId="0" fontId="13" fillId="0" borderId="0" xfId="0" applyFont="1" applyAlignment="1">
      <alignment vertical="top" wrapText="1"/>
    </xf>
    <xf numFmtId="0" fontId="3" fillId="0" borderId="0" xfId="0" applyFont="1"/>
    <xf numFmtId="0" fontId="2" fillId="2" borderId="11" xfId="0" applyFont="1" applyFill="1" applyBorder="1" applyAlignment="1">
      <alignment horizontal="center" vertical="top"/>
    </xf>
    <xf numFmtId="0" fontId="2" fillId="2" borderId="12" xfId="0" applyFont="1" applyFill="1" applyBorder="1" applyAlignment="1">
      <alignment horizontal="center" vertical="top"/>
    </xf>
    <xf numFmtId="0" fontId="2" fillId="2" borderId="15" xfId="0" applyFont="1" applyFill="1" applyBorder="1" applyAlignment="1">
      <alignment horizontal="center" vertical="top"/>
    </xf>
    <xf numFmtId="0" fontId="3" fillId="3" borderId="1" xfId="0" applyFont="1" applyFill="1" applyBorder="1"/>
    <xf numFmtId="0" fontId="3" fillId="3" borderId="2" xfId="0" applyFont="1" applyFill="1" applyBorder="1" applyAlignment="1">
      <alignment horizontal="left"/>
    </xf>
    <xf numFmtId="0" fontId="3" fillId="3" borderId="20" xfId="0" applyFont="1" applyFill="1" applyBorder="1" applyAlignment="1">
      <alignment horizontal="left"/>
    </xf>
    <xf numFmtId="0" fontId="3" fillId="3" borderId="3" xfId="0" applyFont="1" applyFill="1" applyBorder="1"/>
    <xf numFmtId="0" fontId="3" fillId="3" borderId="4" xfId="0" applyFont="1" applyFill="1" applyBorder="1"/>
    <xf numFmtId="0" fontId="3" fillId="3" borderId="0" xfId="0" applyFont="1" applyFill="1" applyBorder="1" applyAlignment="1">
      <alignment horizontal="left"/>
    </xf>
    <xf numFmtId="0" fontId="3" fillId="3" borderId="22" xfId="0" applyFont="1" applyFill="1" applyBorder="1" applyAlignment="1">
      <alignment horizontal="left"/>
    </xf>
    <xf numFmtId="0" fontId="3" fillId="3" borderId="0" xfId="0" applyFont="1" applyFill="1" applyBorder="1"/>
    <xf numFmtId="0" fontId="3" fillId="3" borderId="0" xfId="0" applyFont="1" applyFill="1" applyBorder="1" applyAlignment="1">
      <alignment horizontal="center"/>
    </xf>
    <xf numFmtId="0" fontId="3" fillId="3" borderId="5" xfId="0" applyFont="1" applyFill="1" applyBorder="1"/>
    <xf numFmtId="0" fontId="3" fillId="3" borderId="4" xfId="0" applyFont="1" applyFill="1" applyBorder="1" applyAlignment="1">
      <alignment vertical="center"/>
    </xf>
    <xf numFmtId="0" fontId="3" fillId="3" borderId="0" xfId="0" applyFont="1" applyFill="1" applyBorder="1" applyAlignment="1">
      <alignment horizontal="left" vertical="center"/>
    </xf>
    <xf numFmtId="0" fontId="3" fillId="3" borderId="22" xfId="0" applyFont="1" applyFill="1" applyBorder="1" applyAlignment="1">
      <alignment horizontal="center" vertical="center"/>
    </xf>
    <xf numFmtId="0" fontId="3" fillId="3" borderId="0" xfId="0" applyFont="1" applyFill="1" applyBorder="1" applyAlignment="1">
      <alignment horizontal="center" vertical="center"/>
    </xf>
    <xf numFmtId="0" fontId="3" fillId="3" borderId="0" xfId="0" applyFont="1" applyFill="1" applyBorder="1" applyAlignment="1">
      <alignment vertical="center"/>
    </xf>
    <xf numFmtId="0" fontId="3" fillId="3" borderId="4" xfId="0" applyFont="1" applyFill="1" applyBorder="1" applyAlignment="1">
      <alignment horizontal="centerContinuous" vertical="center"/>
    </xf>
    <xf numFmtId="0" fontId="3" fillId="3" borderId="0" xfId="0" applyFont="1" applyFill="1" applyBorder="1" applyAlignment="1">
      <alignment horizontal="centerContinuous" vertical="center"/>
    </xf>
    <xf numFmtId="0" fontId="6" fillId="3" borderId="4" xfId="0" applyFont="1" applyFill="1" applyBorder="1" applyAlignment="1">
      <alignment horizontal="centerContinuous" vertical="center"/>
    </xf>
    <xf numFmtId="0" fontId="6" fillId="3" borderId="0" xfId="0" applyFont="1" applyFill="1" applyBorder="1" applyAlignment="1">
      <alignment horizontal="centerContinuous" vertical="center"/>
    </xf>
    <xf numFmtId="0" fontId="6" fillId="3" borderId="22" xfId="0" applyFont="1" applyFill="1" applyBorder="1" applyAlignment="1">
      <alignment horizontal="centerContinuous" vertical="center"/>
    </xf>
    <xf numFmtId="0" fontId="6" fillId="3" borderId="0" xfId="0" applyFont="1" applyFill="1" applyBorder="1" applyAlignment="1">
      <alignment horizontal="center" vertical="center"/>
    </xf>
    <xf numFmtId="0" fontId="3" fillId="3" borderId="11" xfId="0" applyFont="1" applyFill="1" applyBorder="1" applyAlignment="1">
      <alignment vertical="center"/>
    </xf>
    <xf numFmtId="0" fontId="6" fillId="3" borderId="12" xfId="0" applyFont="1" applyFill="1" applyBorder="1" applyAlignment="1">
      <alignment horizontal="left" vertical="center"/>
    </xf>
    <xf numFmtId="0" fontId="6" fillId="3" borderId="24" xfId="0" applyFont="1" applyFill="1" applyBorder="1" applyAlignment="1">
      <alignment horizontal="left" vertical="center"/>
    </xf>
    <xf numFmtId="0" fontId="6" fillId="3" borderId="12" xfId="0" applyFont="1" applyFill="1" applyBorder="1" applyAlignment="1">
      <alignment horizontal="center" vertical="center"/>
    </xf>
    <xf numFmtId="0" fontId="3" fillId="3" borderId="15" xfId="0" applyFont="1" applyFill="1" applyBorder="1" applyAlignment="1">
      <alignment vertical="center"/>
    </xf>
    <xf numFmtId="0" fontId="3" fillId="0" borderId="0" xfId="0" applyFont="1" applyBorder="1"/>
    <xf numFmtId="0" fontId="16" fillId="2" borderId="1" xfId="0" applyFont="1" applyFill="1" applyBorder="1"/>
    <xf numFmtId="0" fontId="16" fillId="2" borderId="2" xfId="0" applyFont="1" applyFill="1" applyBorder="1"/>
    <xf numFmtId="0" fontId="17" fillId="2" borderId="4" xfId="0" applyFont="1" applyFill="1" applyBorder="1" applyAlignment="1">
      <alignment horizontal="left"/>
    </xf>
    <xf numFmtId="0" fontId="17" fillId="2" borderId="0" xfId="0" applyFont="1" applyFill="1" applyBorder="1"/>
    <xf numFmtId="177" fontId="10" fillId="4" borderId="5" xfId="3" applyNumberFormat="1" applyFont="1" applyFill="1" applyBorder="1" applyAlignment="1">
      <alignment vertical="center"/>
    </xf>
    <xf numFmtId="165" fontId="10" fillId="4" borderId="0" xfId="1" quotePrefix="1" applyNumberFormat="1" applyFont="1" applyFill="1" applyBorder="1" applyAlignment="1">
      <alignment horizontal="right" vertical="center"/>
    </xf>
    <xf numFmtId="177" fontId="10" fillId="4" borderId="0" xfId="3" applyNumberFormat="1" applyFont="1" applyFill="1" applyBorder="1" applyAlignment="1">
      <alignment horizontal="right" vertical="center"/>
    </xf>
    <xf numFmtId="177" fontId="10" fillId="4" borderId="0" xfId="1" applyNumberFormat="1" applyFont="1" applyFill="1" applyBorder="1" applyAlignment="1">
      <alignment vertical="center"/>
    </xf>
    <xf numFmtId="0" fontId="16" fillId="4" borderId="11" xfId="0" applyFont="1" applyFill="1" applyBorder="1" applyAlignment="1"/>
    <xf numFmtId="173" fontId="5" fillId="4" borderId="25" xfId="0" applyNumberFormat="1" applyFont="1" applyFill="1" applyBorder="1" applyAlignment="1">
      <alignment vertical="center"/>
    </xf>
    <xf numFmtId="177" fontId="5" fillId="4" borderId="12" xfId="3" applyNumberFormat="1" applyFont="1" applyFill="1" applyBorder="1" applyAlignment="1">
      <alignment vertical="center"/>
    </xf>
    <xf numFmtId="177" fontId="5" fillId="4" borderId="15" xfId="3" applyNumberFormat="1" applyFont="1" applyFill="1" applyBorder="1" applyAlignment="1">
      <alignment vertical="center"/>
    </xf>
    <xf numFmtId="0" fontId="19" fillId="3" borderId="1" xfId="0" applyFont="1" applyFill="1" applyBorder="1" applyAlignment="1">
      <alignment horizontal="left" vertical="center"/>
    </xf>
    <xf numFmtId="0" fontId="17" fillId="3" borderId="2" xfId="0" applyFont="1" applyFill="1" applyBorder="1" applyAlignment="1">
      <alignment vertical="center"/>
    </xf>
    <xf numFmtId="0" fontId="19" fillId="3" borderId="11" xfId="0" applyFont="1" applyFill="1" applyBorder="1" applyAlignment="1">
      <alignment horizontal="left" vertical="top"/>
    </xf>
    <xf numFmtId="0" fontId="19" fillId="3" borderId="12" xfId="0" applyFont="1" applyFill="1" applyBorder="1" applyAlignment="1">
      <alignment horizontal="center" vertical="top"/>
    </xf>
    <xf numFmtId="0" fontId="19" fillId="3" borderId="24" xfId="0" applyFont="1" applyFill="1" applyBorder="1" applyAlignment="1">
      <alignment horizontal="center" vertical="top"/>
    </xf>
    <xf numFmtId="0" fontId="19" fillId="4" borderId="4" xfId="0" applyFont="1" applyFill="1" applyBorder="1" applyAlignment="1"/>
    <xf numFmtId="0" fontId="19" fillId="4" borderId="0" xfId="0" applyFont="1" applyFill="1" applyBorder="1" applyAlignment="1">
      <alignment horizontal="center" vertical="center"/>
    </xf>
    <xf numFmtId="0" fontId="19" fillId="4" borderId="22" xfId="0" applyFont="1" applyFill="1" applyBorder="1" applyAlignment="1">
      <alignment horizontal="center" vertical="center"/>
    </xf>
    <xf numFmtId="173" fontId="5" fillId="4" borderId="23" xfId="0" applyNumberFormat="1" applyFont="1" applyFill="1" applyBorder="1" applyAlignment="1">
      <alignment vertical="center"/>
    </xf>
    <xf numFmtId="173" fontId="5" fillId="4" borderId="0" xfId="0" applyNumberFormat="1" applyFont="1" applyFill="1" applyBorder="1" applyAlignment="1">
      <alignment vertical="center"/>
    </xf>
    <xf numFmtId="0" fontId="19" fillId="4" borderId="5" xfId="0" applyFont="1" applyFill="1" applyBorder="1" applyAlignment="1">
      <alignment horizontal="center" vertical="center"/>
    </xf>
    <xf numFmtId="0" fontId="17" fillId="4" borderId="4" xfId="0" applyFont="1" applyFill="1" applyBorder="1" applyAlignment="1">
      <alignment horizontal="left" vertical="center"/>
    </xf>
    <xf numFmtId="165" fontId="5" fillId="4" borderId="0" xfId="1" applyNumberFormat="1" applyFont="1" applyFill="1" applyBorder="1" applyAlignment="1">
      <alignment vertical="center"/>
    </xf>
    <xf numFmtId="177" fontId="5" fillId="4" borderId="5" xfId="3" applyNumberFormat="1" applyFont="1" applyFill="1" applyBorder="1" applyAlignment="1">
      <alignment vertical="center"/>
    </xf>
    <xf numFmtId="3" fontId="5" fillId="4" borderId="23" xfId="0" applyNumberFormat="1" applyFont="1" applyFill="1" applyBorder="1" applyAlignment="1">
      <alignment vertical="center"/>
    </xf>
    <xf numFmtId="0" fontId="16" fillId="0" borderId="0" xfId="0" applyFont="1"/>
    <xf numFmtId="9" fontId="17" fillId="3" borderId="5" xfId="0" applyNumberFormat="1" applyFont="1" applyFill="1" applyBorder="1" applyAlignment="1">
      <alignment vertical="center"/>
    </xf>
    <xf numFmtId="9" fontId="17" fillId="3" borderId="15" xfId="0" applyNumberFormat="1" applyFont="1" applyFill="1" applyBorder="1" applyAlignment="1">
      <alignment vertical="center"/>
    </xf>
    <xf numFmtId="0" fontId="19" fillId="4" borderId="23" xfId="0" applyFont="1" applyFill="1" applyBorder="1" applyAlignment="1">
      <alignment horizontal="center" vertical="center"/>
    </xf>
    <xf numFmtId="165" fontId="5" fillId="4" borderId="22" xfId="1" applyNumberFormat="1" applyFont="1" applyFill="1" applyBorder="1" applyAlignment="1">
      <alignment vertical="center"/>
    </xf>
    <xf numFmtId="165" fontId="5" fillId="4" borderId="0" xfId="1" applyNumberFormat="1" applyFont="1" applyFill="1" applyBorder="1" applyAlignment="1">
      <alignment horizontal="right" vertical="center"/>
    </xf>
    <xf numFmtId="165" fontId="5" fillId="4" borderId="23" xfId="1" applyNumberFormat="1" applyFont="1" applyFill="1" applyBorder="1" applyAlignment="1">
      <alignment vertical="center"/>
    </xf>
    <xf numFmtId="165" fontId="5" fillId="4" borderId="5" xfId="1" applyNumberFormat="1" applyFont="1" applyFill="1" applyBorder="1" applyAlignment="1">
      <alignment vertical="center"/>
    </xf>
    <xf numFmtId="177" fontId="5" fillId="4" borderId="0" xfId="3" applyNumberFormat="1" applyFont="1" applyFill="1" applyBorder="1" applyAlignment="1">
      <alignment vertical="center"/>
    </xf>
    <xf numFmtId="177" fontId="5" fillId="4" borderId="22" xfId="3" applyNumberFormat="1" applyFont="1" applyFill="1" applyBorder="1" applyAlignment="1">
      <alignment vertical="center"/>
    </xf>
    <xf numFmtId="177" fontId="5" fillId="4" borderId="0" xfId="3" applyNumberFormat="1" applyFont="1" applyFill="1" applyBorder="1" applyAlignment="1">
      <alignment horizontal="right" vertical="center"/>
    </xf>
    <xf numFmtId="177" fontId="5" fillId="4" borderId="23" xfId="1" applyNumberFormat="1" applyFont="1" applyFill="1" applyBorder="1" applyAlignment="1">
      <alignment vertical="center"/>
    </xf>
    <xf numFmtId="0" fontId="16" fillId="4" borderId="12" xfId="0" applyFont="1" applyFill="1" applyBorder="1" applyAlignment="1">
      <alignment horizontal="right" vertical="center"/>
    </xf>
    <xf numFmtId="0" fontId="16" fillId="4" borderId="24" xfId="0" applyFont="1" applyFill="1" applyBorder="1" applyAlignment="1">
      <alignment horizontal="right" vertical="center"/>
    </xf>
    <xf numFmtId="0" fontId="10" fillId="4" borderId="22" xfId="0" applyFont="1" applyFill="1" applyBorder="1" applyAlignment="1">
      <alignment horizontal="center" vertical="center"/>
    </xf>
    <xf numFmtId="0" fontId="10" fillId="4" borderId="0" xfId="0" applyFont="1" applyFill="1" applyBorder="1" applyAlignment="1">
      <alignment horizontal="center" vertical="center"/>
    </xf>
    <xf numFmtId="3" fontId="10" fillId="4" borderId="23" xfId="0" applyNumberFormat="1" applyFont="1" applyFill="1" applyBorder="1" applyAlignment="1">
      <alignment horizontal="right" vertical="center"/>
    </xf>
    <xf numFmtId="0" fontId="10" fillId="4" borderId="5" xfId="0" applyFont="1" applyFill="1" applyBorder="1" applyAlignment="1">
      <alignment horizontal="center" vertical="center"/>
    </xf>
    <xf numFmtId="173" fontId="10" fillId="4" borderId="22" xfId="2" applyNumberFormat="1" applyFont="1" applyFill="1" applyBorder="1" applyAlignment="1">
      <alignment horizontal="right" vertical="center"/>
    </xf>
    <xf numFmtId="173" fontId="10" fillId="4" borderId="0" xfId="1" applyNumberFormat="1" applyFont="1" applyFill="1" applyBorder="1" applyAlignment="1">
      <alignment horizontal="right" vertical="center"/>
    </xf>
    <xf numFmtId="173" fontId="10" fillId="4" borderId="0" xfId="2" applyNumberFormat="1" applyFont="1" applyFill="1" applyBorder="1" applyAlignment="1">
      <alignment horizontal="right" vertical="center"/>
    </xf>
    <xf numFmtId="173" fontId="10" fillId="4" borderId="23" xfId="0" applyNumberFormat="1" applyFont="1" applyFill="1" applyBorder="1" applyAlignment="1">
      <alignment horizontal="right" vertical="center"/>
    </xf>
    <xf numFmtId="3" fontId="10" fillId="4" borderId="22" xfId="2" applyNumberFormat="1" applyFont="1" applyFill="1" applyBorder="1" applyAlignment="1">
      <alignment horizontal="right" vertical="center"/>
    </xf>
    <xf numFmtId="3" fontId="10" fillId="4" borderId="0" xfId="1" applyNumberFormat="1" applyFont="1" applyFill="1" applyBorder="1" applyAlignment="1">
      <alignment horizontal="right" vertical="center"/>
    </xf>
    <xf numFmtId="3" fontId="10" fillId="4" borderId="0" xfId="2" applyNumberFormat="1" applyFont="1" applyFill="1" applyBorder="1" applyAlignment="1">
      <alignment horizontal="right" vertical="center"/>
    </xf>
    <xf numFmtId="3" fontId="10" fillId="4" borderId="22" xfId="1" applyNumberFormat="1" applyFont="1" applyFill="1" applyBorder="1" applyAlignment="1">
      <alignment horizontal="right" vertical="center"/>
    </xf>
    <xf numFmtId="181" fontId="10" fillId="4" borderId="0" xfId="1" applyNumberFormat="1" applyFont="1" applyFill="1" applyBorder="1" applyAlignment="1">
      <alignment horizontal="right" vertical="center"/>
    </xf>
    <xf numFmtId="43" fontId="10" fillId="4" borderId="0" xfId="1" applyFont="1" applyFill="1" applyBorder="1" applyAlignment="1">
      <alignment horizontal="right" vertical="center"/>
    </xf>
    <xf numFmtId="0" fontId="16" fillId="4" borderId="18" xfId="0" applyFont="1" applyFill="1" applyBorder="1" applyAlignment="1">
      <alignment horizontal="right" vertical="center"/>
    </xf>
    <xf numFmtId="177" fontId="10" fillId="4" borderId="15" xfId="3" applyNumberFormat="1" applyFont="1" applyFill="1" applyBorder="1" applyAlignment="1">
      <alignment vertical="center"/>
    </xf>
    <xf numFmtId="0" fontId="17" fillId="2" borderId="2" xfId="0" applyFont="1" applyFill="1" applyBorder="1"/>
    <xf numFmtId="0" fontId="17" fillId="2" borderId="3" xfId="0" applyFont="1" applyFill="1" applyBorder="1"/>
    <xf numFmtId="0" fontId="17" fillId="2" borderId="5" xfId="0" applyFont="1" applyFill="1" applyBorder="1"/>
    <xf numFmtId="0" fontId="18" fillId="3" borderId="0" xfId="0" applyFont="1" applyFill="1" applyBorder="1" applyAlignment="1">
      <alignment horizontal="center" vertical="center"/>
    </xf>
    <xf numFmtId="165" fontId="5" fillId="4" borderId="0" xfId="1" quotePrefix="1" applyNumberFormat="1" applyFont="1" applyFill="1" applyBorder="1" applyAlignment="1">
      <alignment horizontal="right" vertical="center"/>
    </xf>
    <xf numFmtId="182" fontId="5" fillId="4" borderId="5" xfId="0" applyNumberFormat="1" applyFont="1" applyFill="1" applyBorder="1" applyAlignment="1">
      <alignment vertical="center"/>
    </xf>
    <xf numFmtId="0" fontId="16" fillId="4" borderId="25" xfId="0" applyFont="1" applyFill="1" applyBorder="1" applyAlignment="1">
      <alignment horizontal="right" vertical="center"/>
    </xf>
    <xf numFmtId="0" fontId="16" fillId="4" borderId="15" xfId="0" applyFont="1" applyFill="1" applyBorder="1" applyAlignment="1">
      <alignment horizontal="right" vertical="center"/>
    </xf>
    <xf numFmtId="173" fontId="5" fillId="4" borderId="23" xfId="2" applyNumberFormat="1" applyFont="1" applyFill="1" applyBorder="1" applyAlignment="1">
      <alignment vertical="center"/>
    </xf>
    <xf numFmtId="0" fontId="16" fillId="2" borderId="3" xfId="0" applyFont="1" applyFill="1" applyBorder="1"/>
    <xf numFmtId="0" fontId="17" fillId="3" borderId="20" xfId="0" applyFont="1" applyFill="1" applyBorder="1" applyAlignment="1">
      <alignment vertical="center"/>
    </xf>
    <xf numFmtId="0" fontId="17" fillId="3" borderId="21" xfId="0" applyFont="1" applyFill="1" applyBorder="1" applyAlignment="1">
      <alignment horizontal="center"/>
    </xf>
    <xf numFmtId="0" fontId="17" fillId="3" borderId="2" xfId="0" applyFont="1" applyFill="1" applyBorder="1" applyAlignment="1">
      <alignment horizontal="center"/>
    </xf>
    <xf numFmtId="0" fontId="0" fillId="3" borderId="2" xfId="0" applyFill="1" applyBorder="1"/>
    <xf numFmtId="0" fontId="17" fillId="3" borderId="21" xfId="0" applyFont="1" applyFill="1" applyBorder="1" applyAlignment="1">
      <alignment vertical="center"/>
    </xf>
    <xf numFmtId="0" fontId="17" fillId="3" borderId="2" xfId="0" applyFont="1" applyFill="1" applyBorder="1"/>
    <xf numFmtId="0" fontId="17" fillId="3" borderId="3" xfId="0" applyFont="1" applyFill="1" applyBorder="1"/>
    <xf numFmtId="0" fontId="17" fillId="3" borderId="4" xfId="0" applyFont="1" applyFill="1" applyBorder="1" applyAlignment="1">
      <alignment horizontal="centerContinuous"/>
    </xf>
    <xf numFmtId="0" fontId="17" fillId="3" borderId="0" xfId="0" applyFont="1" applyFill="1" applyBorder="1" applyAlignment="1">
      <alignment horizontal="centerContinuous"/>
    </xf>
    <xf numFmtId="0" fontId="17" fillId="3" borderId="22" xfId="0" applyFont="1" applyFill="1" applyBorder="1" applyAlignment="1">
      <alignment horizontal="centerContinuous"/>
    </xf>
    <xf numFmtId="0" fontId="17" fillId="3" borderId="23" xfId="0" applyFont="1" applyFill="1" applyBorder="1" applyAlignment="1">
      <alignment horizontal="center"/>
    </xf>
    <xf numFmtId="0" fontId="17" fillId="3" borderId="0" xfId="0" applyFont="1" applyFill="1" applyBorder="1" applyAlignment="1">
      <alignment horizontal="center"/>
    </xf>
    <xf numFmtId="9" fontId="17" fillId="3" borderId="0" xfId="0" applyNumberFormat="1" applyFont="1" applyFill="1" applyBorder="1" applyAlignment="1">
      <alignment horizontal="centerContinuous" vertical="center"/>
    </xf>
    <xf numFmtId="9" fontId="17" fillId="3" borderId="5" xfId="0" applyNumberFormat="1" applyFont="1" applyFill="1" applyBorder="1" applyAlignment="1">
      <alignment horizontal="centerContinuous" vertical="center"/>
    </xf>
    <xf numFmtId="0" fontId="17" fillId="3" borderId="22" xfId="0" applyFont="1" applyFill="1" applyBorder="1" applyAlignment="1">
      <alignment horizontal="center" vertical="center"/>
    </xf>
    <xf numFmtId="0" fontId="17" fillId="3" borderId="0" xfId="0" applyFont="1" applyFill="1" applyBorder="1" applyAlignment="1">
      <alignment horizontal="center" vertical="center"/>
    </xf>
    <xf numFmtId="0" fontId="22" fillId="3" borderId="23" xfId="0" applyFont="1" applyFill="1" applyBorder="1"/>
    <xf numFmtId="9" fontId="17" fillId="3" borderId="22" xfId="0" applyNumberFormat="1" applyFont="1" applyFill="1" applyBorder="1" applyAlignment="1">
      <alignment horizontal="center"/>
    </xf>
    <xf numFmtId="0" fontId="17" fillId="3" borderId="23" xfId="0" applyFont="1" applyFill="1" applyBorder="1" applyAlignment="1">
      <alignment horizontal="centerContinuous"/>
    </xf>
    <xf numFmtId="0" fontId="23" fillId="3" borderId="23" xfId="0" applyFont="1" applyFill="1" applyBorder="1" applyAlignment="1">
      <alignment horizontal="centerContinuous"/>
    </xf>
    <xf numFmtId="0" fontId="24" fillId="3" borderId="0" xfId="0" applyFont="1" applyFill="1" applyBorder="1" applyAlignment="1">
      <alignment horizontal="centerContinuous"/>
    </xf>
    <xf numFmtId="0" fontId="25" fillId="3" borderId="0" xfId="0" applyFont="1" applyFill="1" applyBorder="1" applyAlignment="1">
      <alignment horizontal="centerContinuous"/>
    </xf>
    <xf numFmtId="0" fontId="25" fillId="3" borderId="5" xfId="0" applyFont="1" applyFill="1" applyBorder="1" applyAlignment="1">
      <alignment horizontal="centerContinuous"/>
    </xf>
    <xf numFmtId="0" fontId="19" fillId="3" borderId="25" xfId="0" applyFont="1" applyFill="1" applyBorder="1" applyAlignment="1">
      <alignment horizontal="center" vertical="top"/>
    </xf>
    <xf numFmtId="0" fontId="17" fillId="3" borderId="12" xfId="0" applyFont="1" applyFill="1" applyBorder="1"/>
    <xf numFmtId="0" fontId="17" fillId="3" borderId="15" xfId="0" applyFont="1" applyFill="1" applyBorder="1"/>
    <xf numFmtId="0" fontId="19" fillId="4" borderId="10" xfId="0" applyFont="1" applyFill="1" applyBorder="1" applyAlignment="1">
      <alignment horizontal="center" vertical="center"/>
    </xf>
    <xf numFmtId="0" fontId="17" fillId="4" borderId="0" xfId="0" applyFont="1" applyFill="1" applyBorder="1"/>
    <xf numFmtId="0" fontId="17" fillId="4" borderId="5" xfId="0" applyFont="1" applyFill="1" applyBorder="1"/>
    <xf numFmtId="183" fontId="3" fillId="4" borderId="0" xfId="0" applyNumberFormat="1" applyFont="1" applyFill="1" applyBorder="1" applyAlignment="1">
      <alignment vertical="center"/>
    </xf>
    <xf numFmtId="176" fontId="3" fillId="4" borderId="0" xfId="0" applyNumberFormat="1" applyFont="1" applyFill="1" applyBorder="1" applyAlignment="1">
      <alignment vertical="center"/>
    </xf>
    <xf numFmtId="173" fontId="3" fillId="4" borderId="23" xfId="0" applyNumberFormat="1" applyFont="1" applyFill="1" applyBorder="1" applyAlignment="1">
      <alignment horizontal="right" vertical="center"/>
    </xf>
    <xf numFmtId="177" fontId="3" fillId="4" borderId="0" xfId="3" applyNumberFormat="1" applyFont="1" applyFill="1" applyBorder="1" applyAlignment="1">
      <alignment horizontal="right" vertical="center"/>
    </xf>
    <xf numFmtId="173" fontId="3" fillId="4" borderId="0" xfId="0" applyNumberFormat="1" applyFont="1" applyFill="1" applyBorder="1" applyAlignment="1">
      <alignment horizontal="right" vertical="center"/>
    </xf>
    <xf numFmtId="173" fontId="3" fillId="4" borderId="5" xfId="0" applyNumberFormat="1" applyFont="1" applyFill="1" applyBorder="1" applyAlignment="1">
      <alignment horizontal="right" vertical="center"/>
    </xf>
    <xf numFmtId="3" fontId="3" fillId="4" borderId="23" xfId="1" applyNumberFormat="1" applyFont="1" applyFill="1" applyBorder="1" applyAlignment="1">
      <alignment horizontal="right" vertical="center"/>
    </xf>
    <xf numFmtId="3" fontId="3" fillId="4" borderId="0" xfId="1" applyNumberFormat="1" applyFont="1" applyFill="1" applyBorder="1" applyAlignment="1">
      <alignment horizontal="right" vertical="center"/>
    </xf>
    <xf numFmtId="3" fontId="3" fillId="4" borderId="5" xfId="1" applyNumberFormat="1" applyFont="1" applyFill="1" applyBorder="1" applyAlignment="1">
      <alignment horizontal="right" vertical="center"/>
    </xf>
    <xf numFmtId="0" fontId="16" fillId="4" borderId="12" xfId="0" applyFont="1" applyFill="1" applyBorder="1"/>
    <xf numFmtId="0" fontId="16" fillId="4" borderId="15" xfId="0" applyFont="1" applyFill="1" applyBorder="1"/>
    <xf numFmtId="0" fontId="16" fillId="0" borderId="0" xfId="0" applyFont="1" applyBorder="1"/>
    <xf numFmtId="0" fontId="16" fillId="2" borderId="3" xfId="0" applyFont="1" applyFill="1" applyBorder="1" applyAlignment="1">
      <alignment horizontal="center"/>
    </xf>
    <xf numFmtId="0" fontId="17" fillId="2" borderId="5" xfId="0" applyFont="1" applyFill="1" applyBorder="1" applyAlignment="1">
      <alignment horizontal="center"/>
    </xf>
    <xf numFmtId="9" fontId="17" fillId="3" borderId="23" xfId="0" applyNumberFormat="1" applyFont="1" applyFill="1" applyBorder="1" applyAlignment="1">
      <alignment horizontal="center" vertical="center"/>
    </xf>
    <xf numFmtId="9" fontId="17" fillId="3" borderId="25" xfId="0" applyNumberFormat="1" applyFont="1" applyFill="1" applyBorder="1" applyAlignment="1">
      <alignment horizontal="center" vertical="center"/>
    </xf>
    <xf numFmtId="3" fontId="5" fillId="4" borderId="22" xfId="0" applyNumberFormat="1" applyFont="1" applyFill="1" applyBorder="1" applyAlignment="1">
      <alignment vertical="center"/>
    </xf>
    <xf numFmtId="176" fontId="5" fillId="4" borderId="0" xfId="0" applyNumberFormat="1" applyFont="1" applyFill="1" applyBorder="1" applyAlignment="1">
      <alignment vertical="center"/>
    </xf>
    <xf numFmtId="3" fontId="5" fillId="4" borderId="0" xfId="0" applyNumberFormat="1" applyFont="1" applyFill="1" applyBorder="1" applyAlignment="1">
      <alignment vertical="center"/>
    </xf>
    <xf numFmtId="182" fontId="5" fillId="4" borderId="0" xfId="0" applyNumberFormat="1" applyFont="1" applyFill="1" applyBorder="1" applyAlignment="1">
      <alignment vertical="center"/>
    </xf>
    <xf numFmtId="3" fontId="5" fillId="4" borderId="0" xfId="0" applyNumberFormat="1" applyFont="1" applyFill="1" applyBorder="1" applyAlignment="1">
      <alignment horizontal="right" vertical="center"/>
    </xf>
    <xf numFmtId="3" fontId="5" fillId="4" borderId="0" xfId="0" quotePrefix="1" applyNumberFormat="1" applyFont="1" applyFill="1" applyBorder="1" applyAlignment="1">
      <alignment horizontal="right" vertical="center"/>
    </xf>
    <xf numFmtId="3" fontId="5" fillId="4" borderId="22" xfId="0" quotePrefix="1" applyNumberFormat="1" applyFont="1" applyFill="1" applyBorder="1" applyAlignment="1">
      <alignment horizontal="right" vertical="center"/>
    </xf>
    <xf numFmtId="177" fontId="5" fillId="4" borderId="22" xfId="0" applyNumberFormat="1" applyFont="1" applyFill="1" applyBorder="1" applyAlignment="1">
      <alignment vertical="center"/>
    </xf>
    <xf numFmtId="177" fontId="5" fillId="4" borderId="0" xfId="0" applyNumberFormat="1" applyFont="1" applyFill="1" applyBorder="1" applyAlignment="1">
      <alignment vertical="center"/>
    </xf>
    <xf numFmtId="3" fontId="0" fillId="0" borderId="0" xfId="0" applyNumberFormat="1"/>
    <xf numFmtId="10" fontId="0" fillId="0" borderId="0" xfId="0" applyNumberFormat="1"/>
    <xf numFmtId="0" fontId="17" fillId="4" borderId="10" xfId="0" applyFont="1" applyFill="1" applyBorder="1" applyAlignment="1">
      <alignment horizontal="center" vertical="center"/>
    </xf>
    <xf numFmtId="173" fontId="5" fillId="4" borderId="0" xfId="0" quotePrefix="1" applyNumberFormat="1" applyFont="1" applyFill="1" applyBorder="1" applyAlignment="1">
      <alignment horizontal="right" vertical="center"/>
    </xf>
    <xf numFmtId="173" fontId="5" fillId="4" borderId="0" xfId="0" applyNumberFormat="1" applyFont="1" applyFill="1" applyBorder="1" applyAlignment="1">
      <alignment horizontal="right" vertical="center"/>
    </xf>
    <xf numFmtId="177" fontId="5" fillId="4" borderId="23" xfId="0" applyNumberFormat="1" applyFont="1" applyFill="1" applyBorder="1" applyAlignment="1">
      <alignment vertical="center"/>
    </xf>
    <xf numFmtId="0" fontId="17" fillId="3" borderId="25" xfId="0" applyFont="1" applyFill="1" applyBorder="1" applyAlignment="1">
      <alignment vertical="center"/>
    </xf>
    <xf numFmtId="0" fontId="17" fillId="3" borderId="15" xfId="0" applyFont="1" applyFill="1" applyBorder="1" applyAlignment="1">
      <alignment vertical="center"/>
    </xf>
    <xf numFmtId="165" fontId="5" fillId="4" borderId="0" xfId="1" applyNumberFormat="1" applyFont="1" applyFill="1" applyBorder="1" applyAlignment="1">
      <alignment horizontal="center" vertical="center"/>
    </xf>
    <xf numFmtId="165" fontId="0" fillId="0" borderId="0" xfId="0" applyNumberFormat="1"/>
    <xf numFmtId="0" fontId="17" fillId="4" borderId="18" xfId="0" applyFont="1" applyFill="1" applyBorder="1" applyAlignment="1">
      <alignment horizontal="left" vertical="center"/>
    </xf>
    <xf numFmtId="177" fontId="5" fillId="4" borderId="12" xfId="0" applyNumberFormat="1" applyFont="1" applyFill="1" applyBorder="1" applyAlignment="1">
      <alignment horizontal="right"/>
    </xf>
    <xf numFmtId="182" fontId="5" fillId="4" borderId="12" xfId="0" applyNumberFormat="1" applyFont="1" applyFill="1" applyBorder="1" applyAlignment="1">
      <alignment horizontal="right"/>
    </xf>
    <xf numFmtId="177" fontId="5" fillId="4" borderId="12" xfId="3" applyNumberFormat="1" applyFont="1" applyFill="1" applyBorder="1" applyAlignment="1">
      <alignment horizontal="right"/>
    </xf>
    <xf numFmtId="182" fontId="5" fillId="4" borderId="12" xfId="0" applyNumberFormat="1" applyFont="1" applyFill="1" applyBorder="1" applyAlignment="1">
      <alignment vertical="center"/>
    </xf>
    <xf numFmtId="165" fontId="5" fillId="4" borderId="25" xfId="1" applyNumberFormat="1" applyFont="1" applyFill="1" applyBorder="1" applyAlignment="1">
      <alignment vertical="center"/>
    </xf>
    <xf numFmtId="0" fontId="21" fillId="3" borderId="4" xfId="0" applyFont="1" applyFill="1" applyBorder="1" applyAlignment="1">
      <alignment horizontal="left" vertical="center"/>
    </xf>
    <xf numFmtId="0" fontId="21" fillId="3" borderId="0" xfId="0" applyFont="1" applyFill="1" applyBorder="1" applyAlignment="1">
      <alignment vertical="center"/>
    </xf>
    <xf numFmtId="0" fontId="21" fillId="3" borderId="4" xfId="0" applyFont="1" applyFill="1" applyBorder="1" applyAlignment="1">
      <alignment horizontal="centerContinuous"/>
    </xf>
    <xf numFmtId="0" fontId="21" fillId="3" borderId="0" xfId="0" applyFont="1" applyFill="1" applyBorder="1" applyAlignment="1">
      <alignment horizontal="centerContinuous"/>
    </xf>
    <xf numFmtId="0" fontId="21" fillId="3" borderId="11" xfId="0" applyFont="1" applyFill="1" applyBorder="1" applyAlignment="1">
      <alignment horizontal="left" vertical="top"/>
    </xf>
    <xf numFmtId="0" fontId="21" fillId="3" borderId="12" xfId="0" applyFont="1" applyFill="1" applyBorder="1" applyAlignment="1">
      <alignment horizontal="center" vertical="top"/>
    </xf>
    <xf numFmtId="177" fontId="5" fillId="4" borderId="23" xfId="3" applyNumberFormat="1" applyFont="1" applyFill="1" applyBorder="1" applyAlignment="1">
      <alignment vertical="center"/>
    </xf>
    <xf numFmtId="0" fontId="17" fillId="4" borderId="0" xfId="0" applyFont="1" applyFill="1" applyBorder="1" applyAlignment="1">
      <alignment horizontal="center" vertical="center"/>
    </xf>
    <xf numFmtId="0" fontId="9" fillId="0" borderId="0" xfId="0" applyFont="1"/>
    <xf numFmtId="173" fontId="5" fillId="4" borderId="22" xfId="0" applyNumberFormat="1" applyFont="1" applyFill="1" applyBorder="1" applyAlignment="1">
      <alignment vertical="center"/>
    </xf>
    <xf numFmtId="3" fontId="5" fillId="4" borderId="24" xfId="0" applyNumberFormat="1" applyFont="1" applyFill="1" applyBorder="1" applyAlignment="1">
      <alignment vertical="center"/>
    </xf>
    <xf numFmtId="0" fontId="6" fillId="4" borderId="0" xfId="0" applyFont="1" applyFill="1" applyBorder="1" applyAlignment="1"/>
    <xf numFmtId="0" fontId="6" fillId="4" borderId="17" xfId="0" applyFont="1" applyFill="1" applyBorder="1"/>
    <xf numFmtId="0" fontId="6" fillId="4" borderId="4" xfId="0" applyFont="1" applyFill="1" applyBorder="1" applyAlignment="1">
      <alignment vertical="center"/>
    </xf>
    <xf numFmtId="0" fontId="3" fillId="4" borderId="0" xfId="0" applyFont="1" applyFill="1" applyBorder="1" applyAlignment="1">
      <alignment vertical="center"/>
    </xf>
    <xf numFmtId="0" fontId="6" fillId="4" borderId="0" xfId="0" applyFont="1" applyFill="1" applyBorder="1" applyAlignment="1">
      <alignment vertical="center"/>
    </xf>
    <xf numFmtId="0" fontId="6" fillId="4" borderId="10" xfId="0" applyFont="1" applyFill="1" applyBorder="1" applyAlignment="1">
      <alignment vertical="center"/>
    </xf>
    <xf numFmtId="184" fontId="9" fillId="4" borderId="0" xfId="0" applyNumberFormat="1" applyFont="1" applyFill="1" applyBorder="1" applyAlignment="1">
      <alignment vertical="center"/>
    </xf>
    <xf numFmtId="177" fontId="3" fillId="4" borderId="17" xfId="3" applyNumberFormat="1" applyFont="1" applyFill="1" applyBorder="1" applyAlignment="1">
      <alignment horizontal="center" vertical="center"/>
    </xf>
    <xf numFmtId="164" fontId="9" fillId="4" borderId="0" xfId="0" applyNumberFormat="1" applyFont="1" applyFill="1" applyBorder="1" applyAlignment="1">
      <alignment vertical="center"/>
    </xf>
    <xf numFmtId="177" fontId="9" fillId="4" borderId="17" xfId="3" applyNumberFormat="1" applyFont="1" applyFill="1" applyBorder="1" applyAlignment="1">
      <alignment horizontal="center" vertical="center"/>
    </xf>
    <xf numFmtId="164" fontId="9" fillId="4" borderId="0" xfId="0" applyNumberFormat="1" applyFont="1" applyFill="1" applyBorder="1" applyAlignment="1">
      <alignment horizontal="right" vertical="center"/>
    </xf>
    <xf numFmtId="177" fontId="9" fillId="4" borderId="5" xfId="3" applyNumberFormat="1" applyFont="1" applyFill="1" applyBorder="1" applyAlignment="1">
      <alignment horizontal="center" vertical="center"/>
    </xf>
    <xf numFmtId="185" fontId="6" fillId="4" borderId="10" xfId="0" applyNumberFormat="1" applyFont="1" applyFill="1" applyBorder="1" applyAlignment="1">
      <alignment vertical="center"/>
    </xf>
    <xf numFmtId="0" fontId="29" fillId="4" borderId="4" xfId="0" applyFont="1" applyFill="1" applyBorder="1" applyAlignment="1">
      <alignment vertical="center"/>
    </xf>
    <xf numFmtId="0" fontId="29" fillId="4" borderId="0" xfId="0" applyFont="1" applyFill="1" applyBorder="1" applyAlignment="1">
      <alignment vertical="center"/>
    </xf>
    <xf numFmtId="185" fontId="29" fillId="4" borderId="10" xfId="0" applyNumberFormat="1" applyFont="1" applyFill="1" applyBorder="1" applyAlignment="1">
      <alignment vertical="center"/>
    </xf>
    <xf numFmtId="185" fontId="30" fillId="4" borderId="0" xfId="0" applyNumberFormat="1" applyFont="1" applyFill="1" applyBorder="1" applyAlignment="1">
      <alignment vertical="center"/>
    </xf>
    <xf numFmtId="185" fontId="30" fillId="4" borderId="0" xfId="0" applyNumberFormat="1" applyFont="1" applyFill="1" applyBorder="1" applyAlignment="1">
      <alignment horizontal="right" vertical="center"/>
    </xf>
    <xf numFmtId="0" fontId="29" fillId="4" borderId="10" xfId="0" applyFont="1" applyFill="1" applyBorder="1" applyAlignment="1">
      <alignment vertical="center"/>
    </xf>
    <xf numFmtId="0" fontId="6" fillId="4" borderId="11" xfId="0" applyFont="1" applyFill="1" applyBorder="1" applyAlignment="1"/>
    <xf numFmtId="0" fontId="6" fillId="4" borderId="12" xfId="0" applyFont="1" applyFill="1" applyBorder="1" applyAlignment="1"/>
    <xf numFmtId="0" fontId="6" fillId="4" borderId="18" xfId="0" applyFont="1" applyFill="1" applyBorder="1" applyAlignment="1"/>
    <xf numFmtId="167" fontId="5" fillId="4" borderId="12" xfId="0" applyNumberFormat="1" applyFont="1" applyFill="1" applyBorder="1" applyAlignment="1">
      <alignment horizontal="right"/>
    </xf>
    <xf numFmtId="167" fontId="5" fillId="4" borderId="19" xfId="0" applyNumberFormat="1" applyFont="1" applyFill="1" applyBorder="1" applyAlignment="1">
      <alignment horizontal="right"/>
    </xf>
    <xf numFmtId="167" fontId="5" fillId="4" borderId="15" xfId="0" applyNumberFormat="1" applyFont="1" applyFill="1" applyBorder="1" applyAlignment="1">
      <alignment horizontal="right"/>
    </xf>
    <xf numFmtId="165" fontId="10" fillId="4" borderId="23" xfId="2" applyNumberFormat="1" applyFont="1" applyFill="1" applyBorder="1" applyAlignment="1">
      <alignment vertical="center"/>
    </xf>
    <xf numFmtId="173" fontId="0" fillId="0" borderId="0" xfId="0" applyNumberFormat="1"/>
    <xf numFmtId="0" fontId="17" fillId="4" borderId="4" xfId="0" applyNumberFormat="1" applyFont="1" applyFill="1" applyBorder="1" applyAlignment="1">
      <alignment horizontal="center" vertical="center"/>
    </xf>
    <xf numFmtId="0" fontId="17" fillId="4" borderId="10" xfId="0" applyNumberFormat="1" applyFont="1" applyFill="1" applyBorder="1" applyAlignment="1">
      <alignment horizontal="center" vertical="center"/>
    </xf>
    <xf numFmtId="177" fontId="10" fillId="4" borderId="12" xfId="2" applyNumberFormat="1" applyFont="1" applyFill="1" applyBorder="1" applyAlignment="1">
      <alignment vertical="center"/>
    </xf>
    <xf numFmtId="177" fontId="10" fillId="4" borderId="12" xfId="1" applyNumberFormat="1" applyFont="1" applyFill="1" applyBorder="1" applyAlignment="1">
      <alignment vertical="center"/>
    </xf>
    <xf numFmtId="177" fontId="10" fillId="4" borderId="25" xfId="0" applyNumberFormat="1" applyFont="1" applyFill="1" applyBorder="1" applyAlignment="1">
      <alignment vertical="center"/>
    </xf>
    <xf numFmtId="176" fontId="0" fillId="0" borderId="0" xfId="0" applyNumberFormat="1"/>
    <xf numFmtId="0" fontId="0" fillId="0" borderId="0" xfId="0" applyAlignment="1"/>
    <xf numFmtId="0" fontId="5" fillId="4" borderId="0" xfId="3" applyNumberFormat="1" applyFont="1" applyFill="1" applyBorder="1" applyAlignment="1">
      <alignment vertical="center"/>
    </xf>
    <xf numFmtId="44" fontId="0" fillId="0" borderId="0" xfId="2" applyFont="1"/>
    <xf numFmtId="174" fontId="0" fillId="0" borderId="0" xfId="0" applyNumberFormat="1"/>
    <xf numFmtId="44" fontId="0" fillId="0" borderId="0" xfId="0" applyNumberFormat="1"/>
    <xf numFmtId="173" fontId="0" fillId="0" borderId="0" xfId="2" applyNumberFormat="1" applyFont="1"/>
    <xf numFmtId="9" fontId="0" fillId="0" borderId="0" xfId="3" applyFont="1"/>
    <xf numFmtId="177" fontId="34" fillId="4" borderId="17" xfId="3" applyNumberFormat="1" applyFont="1" applyFill="1" applyBorder="1" applyAlignment="1">
      <alignment horizontal="center" vertical="center"/>
    </xf>
    <xf numFmtId="177" fontId="22" fillId="4" borderId="17" xfId="3" applyNumberFormat="1" applyFont="1" applyFill="1" applyBorder="1" applyAlignment="1">
      <alignment horizontal="center" vertical="center"/>
    </xf>
    <xf numFmtId="177" fontId="22" fillId="4" borderId="5" xfId="3" applyNumberFormat="1" applyFont="1" applyFill="1" applyBorder="1" applyAlignment="1">
      <alignment horizontal="center" vertical="center"/>
    </xf>
    <xf numFmtId="0" fontId="0" fillId="0" borderId="0" xfId="0" applyAlignment="1">
      <alignment wrapText="1"/>
    </xf>
    <xf numFmtId="177" fontId="0" fillId="0" borderId="0" xfId="3" applyNumberFormat="1" applyFont="1"/>
    <xf numFmtId="0" fontId="17" fillId="3" borderId="12" xfId="0" applyFont="1" applyFill="1" applyBorder="1" applyAlignment="1">
      <alignment vertical="center"/>
    </xf>
    <xf numFmtId="9" fontId="17" fillId="3" borderId="27" xfId="0" applyNumberFormat="1" applyFont="1" applyFill="1" applyBorder="1" applyAlignment="1">
      <alignment horizontal="center"/>
    </xf>
    <xf numFmtId="0" fontId="17" fillId="3" borderId="5" xfId="0" applyFont="1" applyFill="1" applyBorder="1" applyAlignment="1">
      <alignment horizontal="center" vertical="center"/>
    </xf>
    <xf numFmtId="0" fontId="17" fillId="3" borderId="0" xfId="0" applyFont="1" applyFill="1" applyBorder="1" applyAlignment="1">
      <alignment horizontal="center" vertical="center"/>
    </xf>
    <xf numFmtId="0" fontId="3" fillId="6" borderId="0" xfId="0" applyFont="1" applyFill="1" applyBorder="1" applyAlignment="1">
      <alignment horizontal="center" vertical="center"/>
    </xf>
    <xf numFmtId="0" fontId="35" fillId="6" borderId="24" xfId="0" applyFont="1" applyFill="1" applyBorder="1" applyAlignment="1">
      <alignment horizontal="center" vertical="top"/>
    </xf>
    <xf numFmtId="0" fontId="35" fillId="6" borderId="12" xfId="0" applyFont="1" applyFill="1" applyBorder="1" applyAlignment="1">
      <alignment horizontal="center" vertical="top"/>
    </xf>
    <xf numFmtId="0" fontId="6" fillId="0" borderId="0" xfId="0" applyFont="1" applyFill="1" applyBorder="1" applyAlignment="1"/>
    <xf numFmtId="0" fontId="3" fillId="0" borderId="0" xfId="0" applyFont="1" applyAlignment="1">
      <alignment vertical="center"/>
    </xf>
    <xf numFmtId="3" fontId="3" fillId="0" borderId="0" xfId="0" applyNumberFormat="1" applyFont="1"/>
    <xf numFmtId="0" fontId="17" fillId="0" borderId="0" xfId="0" applyFont="1" applyAlignment="1">
      <alignment vertical="center"/>
    </xf>
    <xf numFmtId="0" fontId="3" fillId="0" borderId="0" xfId="0" applyFont="1" applyAlignment="1">
      <alignment vertical="top"/>
    </xf>
    <xf numFmtId="0" fontId="32" fillId="0" borderId="0" xfId="0" applyFont="1" applyFill="1" applyBorder="1" applyAlignment="1">
      <alignment horizontal="center"/>
    </xf>
    <xf numFmtId="0" fontId="3" fillId="0" borderId="0" xfId="0" applyFont="1" applyAlignment="1">
      <alignment horizontal="center"/>
    </xf>
    <xf numFmtId="0" fontId="3" fillId="6" borderId="1" xfId="0" applyFont="1" applyFill="1" applyBorder="1" applyAlignment="1">
      <alignment horizontal="center" vertical="center"/>
    </xf>
    <xf numFmtId="0" fontId="3" fillId="6" borderId="20" xfId="0" applyFont="1" applyFill="1" applyBorder="1" applyAlignment="1">
      <alignment horizontal="center" vertical="center"/>
    </xf>
    <xf numFmtId="0" fontId="3" fillId="6" borderId="2" xfId="0" applyFont="1" applyFill="1" applyBorder="1" applyAlignment="1">
      <alignment horizontal="center" vertical="center"/>
    </xf>
    <xf numFmtId="0" fontId="3" fillId="6" borderId="3" xfId="0" applyFont="1" applyFill="1" applyBorder="1" applyAlignment="1">
      <alignment horizontal="center" vertical="center"/>
    </xf>
    <xf numFmtId="0" fontId="3" fillId="0" borderId="0" xfId="0" applyFont="1" applyFill="1" applyAlignment="1">
      <alignment horizontal="center" vertical="center"/>
    </xf>
    <xf numFmtId="0" fontId="3" fillId="6" borderId="4" xfId="0" applyFont="1" applyFill="1" applyBorder="1" applyAlignment="1">
      <alignment horizontal="center" vertical="center"/>
    </xf>
    <xf numFmtId="0" fontId="3" fillId="6" borderId="22" xfId="0" applyFont="1" applyFill="1" applyBorder="1" applyAlignment="1">
      <alignment horizontal="center" vertical="center"/>
    </xf>
    <xf numFmtId="0" fontId="3" fillId="6" borderId="5" xfId="0" applyFont="1" applyFill="1" applyBorder="1" applyAlignment="1">
      <alignment horizontal="center" vertical="center"/>
    </xf>
    <xf numFmtId="0" fontId="3" fillId="0" borderId="0" xfId="0" applyFont="1" applyAlignment="1">
      <alignment horizontal="center" vertical="center"/>
    </xf>
    <xf numFmtId="0" fontId="14" fillId="6" borderId="0" xfId="0" applyFont="1" applyFill="1" applyBorder="1" applyAlignment="1">
      <alignment horizontal="center"/>
    </xf>
    <xf numFmtId="0" fontId="14" fillId="6" borderId="5" xfId="0" applyFont="1" applyFill="1" applyBorder="1" applyAlignment="1">
      <alignment horizontal="center"/>
    </xf>
    <xf numFmtId="0" fontId="3" fillId="6" borderId="11" xfId="0" applyFont="1" applyFill="1" applyBorder="1" applyAlignment="1">
      <alignment horizontal="left" vertical="top"/>
    </xf>
    <xf numFmtId="0" fontId="35" fillId="6" borderId="15" xfId="0" applyFont="1" applyFill="1" applyBorder="1" applyAlignment="1">
      <alignment horizontal="center" vertical="top"/>
    </xf>
    <xf numFmtId="0" fontId="3" fillId="4" borderId="41" xfId="0" applyFont="1" applyFill="1" applyBorder="1" applyAlignment="1">
      <alignment horizontal="center" vertical="top"/>
    </xf>
    <xf numFmtId="3" fontId="3" fillId="4" borderId="0" xfId="0" applyNumberFormat="1" applyFont="1" applyFill="1" applyBorder="1" applyAlignment="1">
      <alignment horizontal="right" vertical="center"/>
    </xf>
    <xf numFmtId="0" fontId="6" fillId="6" borderId="0" xfId="0" applyFont="1" applyFill="1" applyBorder="1"/>
    <xf numFmtId="1" fontId="6" fillId="6" borderId="0" xfId="0" applyNumberFormat="1" applyFont="1" applyFill="1" applyBorder="1" applyAlignment="1">
      <alignment horizontal="center"/>
    </xf>
    <xf numFmtId="0" fontId="3" fillId="6" borderId="0" xfId="0" applyFont="1" applyFill="1"/>
    <xf numFmtId="0" fontId="31" fillId="0" borderId="0" xfId="0" applyFont="1" applyFill="1" applyBorder="1"/>
    <xf numFmtId="0" fontId="17" fillId="2" borderId="1" xfId="0" applyFont="1" applyFill="1" applyBorder="1"/>
    <xf numFmtId="0" fontId="17" fillId="0" borderId="0" xfId="0" applyFont="1"/>
    <xf numFmtId="0" fontId="17" fillId="0" borderId="0" xfId="0" applyFont="1" applyBorder="1" applyAlignment="1">
      <alignment vertical="center"/>
    </xf>
    <xf numFmtId="0" fontId="37" fillId="0" borderId="0" xfId="0" applyFont="1" applyAlignment="1">
      <alignment vertical="center"/>
    </xf>
    <xf numFmtId="0" fontId="3" fillId="6" borderId="4" xfId="0" applyFont="1" applyFill="1" applyBorder="1" applyAlignment="1">
      <alignment horizontal="center"/>
    </xf>
    <xf numFmtId="0" fontId="3" fillId="3" borderId="22" xfId="0" applyFont="1" applyFill="1" applyBorder="1" applyAlignment="1">
      <alignment horizontal="center"/>
    </xf>
    <xf numFmtId="0" fontId="14" fillId="3" borderId="22" xfId="0" applyFont="1" applyFill="1" applyBorder="1" applyAlignment="1">
      <alignment horizontal="center"/>
    </xf>
    <xf numFmtId="0" fontId="14" fillId="3" borderId="0" xfId="0" applyFont="1" applyFill="1" applyBorder="1" applyAlignment="1">
      <alignment horizontal="center"/>
    </xf>
    <xf numFmtId="0" fontId="14" fillId="3" borderId="5" xfId="0" applyFont="1" applyFill="1" applyBorder="1" applyAlignment="1">
      <alignment horizontal="center"/>
    </xf>
    <xf numFmtId="0" fontId="17" fillId="0" borderId="0" xfId="0" applyFont="1" applyAlignment="1"/>
    <xf numFmtId="0" fontId="3" fillId="6" borderId="42" xfId="0" applyFont="1" applyFill="1" applyBorder="1" applyAlignment="1">
      <alignment horizontal="center"/>
    </xf>
    <xf numFmtId="0" fontId="38" fillId="3" borderId="12" xfId="0" applyFont="1" applyFill="1" applyBorder="1" applyAlignment="1">
      <alignment horizontal="center" vertical="top"/>
    </xf>
    <xf numFmtId="0" fontId="38" fillId="3" borderId="15" xfId="0" applyFont="1" applyFill="1" applyBorder="1" applyAlignment="1">
      <alignment horizontal="center" vertical="top"/>
    </xf>
    <xf numFmtId="0" fontId="17" fillId="4" borderId="41" xfId="0" applyFont="1" applyFill="1" applyBorder="1"/>
    <xf numFmtId="0" fontId="17" fillId="0" borderId="0" xfId="0" applyFont="1" applyFill="1" applyBorder="1"/>
    <xf numFmtId="0" fontId="17" fillId="0" borderId="0" xfId="0" applyFont="1" applyFill="1"/>
    <xf numFmtId="186" fontId="17" fillId="0" borderId="0" xfId="0" applyNumberFormat="1" applyFont="1" applyAlignment="1">
      <alignment vertical="center"/>
    </xf>
    <xf numFmtId="177" fontId="0" fillId="0" borderId="0" xfId="0" applyNumberFormat="1"/>
    <xf numFmtId="0" fontId="3" fillId="4" borderId="42" xfId="0" applyFont="1" applyFill="1" applyBorder="1" applyAlignment="1">
      <alignment horizontal="center" vertical="top"/>
    </xf>
    <xf numFmtId="0" fontId="17" fillId="4" borderId="41" xfId="0" applyFont="1" applyFill="1" applyBorder="1" applyAlignment="1">
      <alignment horizontal="center" vertical="top"/>
    </xf>
    <xf numFmtId="43" fontId="0" fillId="0" borderId="0" xfId="0" applyNumberFormat="1"/>
    <xf numFmtId="173" fontId="9" fillId="4" borderId="0" xfId="0" applyNumberFormat="1" applyFont="1" applyFill="1" applyBorder="1" applyAlignment="1">
      <alignment horizontal="center" vertical="top"/>
    </xf>
    <xf numFmtId="0" fontId="9" fillId="4" borderId="0" xfId="0" applyFont="1" applyFill="1" applyBorder="1" applyAlignment="1">
      <alignment horizontal="center" vertical="top"/>
    </xf>
    <xf numFmtId="0" fontId="3" fillId="0" borderId="0" xfId="0" applyFont="1" applyFill="1" applyBorder="1" applyAlignment="1"/>
    <xf numFmtId="0" fontId="32" fillId="0" borderId="0" xfId="0" applyFont="1" applyFill="1" applyAlignment="1">
      <alignment horizontal="centerContinuous"/>
    </xf>
    <xf numFmtId="0" fontId="0" fillId="0" borderId="0" xfId="0" applyFill="1" applyAlignment="1">
      <alignment horizontal="left"/>
    </xf>
    <xf numFmtId="0" fontId="13" fillId="0" borderId="0" xfId="0" applyFont="1" applyAlignment="1">
      <alignment horizontal="left" vertical="top"/>
    </xf>
    <xf numFmtId="2" fontId="0" fillId="0" borderId="0" xfId="0" applyNumberFormat="1"/>
    <xf numFmtId="180" fontId="36" fillId="0" borderId="0" xfId="2" applyNumberFormat="1" applyFont="1"/>
    <xf numFmtId="180" fontId="39" fillId="0" borderId="0" xfId="2" applyNumberFormat="1" applyFont="1"/>
    <xf numFmtId="180" fontId="16" fillId="0" borderId="0" xfId="0" applyNumberFormat="1" applyFont="1"/>
    <xf numFmtId="44" fontId="16" fillId="0" borderId="0" xfId="0" applyNumberFormat="1" applyFont="1"/>
    <xf numFmtId="0" fontId="17" fillId="4" borderId="4" xfId="0" applyFont="1" applyFill="1" applyBorder="1" applyAlignment="1">
      <alignment horizontal="center" vertical="center"/>
    </xf>
    <xf numFmtId="0" fontId="17" fillId="4" borderId="10" xfId="0" applyFont="1" applyFill="1" applyBorder="1" applyAlignment="1">
      <alignment horizontal="center" vertical="center"/>
    </xf>
    <xf numFmtId="177" fontId="10" fillId="4" borderId="24" xfId="3" applyNumberFormat="1" applyFont="1" applyFill="1" applyBorder="1" applyAlignment="1">
      <alignment horizontal="right" vertical="center"/>
    </xf>
    <xf numFmtId="177" fontId="10" fillId="4" borderId="12" xfId="3" applyNumberFormat="1" applyFont="1" applyFill="1" applyBorder="1" applyAlignment="1">
      <alignment horizontal="right" vertical="center"/>
    </xf>
    <xf numFmtId="0" fontId="10" fillId="4" borderId="25" xfId="0" applyFont="1" applyFill="1" applyBorder="1" applyAlignment="1">
      <alignment horizontal="right" vertical="center"/>
    </xf>
    <xf numFmtId="177" fontId="10" fillId="4" borderId="0" xfId="2" applyNumberFormat="1" applyFont="1" applyFill="1" applyBorder="1" applyAlignment="1">
      <alignment vertical="center"/>
    </xf>
    <xf numFmtId="177" fontId="10" fillId="4" borderId="23" xfId="0" applyNumberFormat="1" applyFont="1" applyFill="1" applyBorder="1" applyAlignment="1">
      <alignment vertical="center"/>
    </xf>
    <xf numFmtId="0" fontId="16" fillId="4" borderId="4" xfId="0" applyFont="1" applyFill="1" applyBorder="1" applyAlignment="1"/>
    <xf numFmtId="0" fontId="10" fillId="4" borderId="23" xfId="0" applyFont="1" applyFill="1" applyBorder="1" applyAlignment="1">
      <alignment horizontal="right" vertical="center"/>
    </xf>
    <xf numFmtId="165" fontId="5" fillId="4" borderId="12" xfId="1" applyNumberFormat="1" applyFont="1" applyFill="1" applyBorder="1" applyAlignment="1">
      <alignment vertical="center"/>
    </xf>
    <xf numFmtId="0" fontId="13" fillId="0" borderId="0" xfId="0" applyFont="1" applyFill="1" applyAlignment="1">
      <alignment horizontal="left" vertical="top"/>
    </xf>
    <xf numFmtId="0" fontId="17" fillId="2" borderId="0" xfId="0" applyFont="1" applyFill="1" applyBorder="1" applyAlignment="1">
      <alignment horizontal="center"/>
    </xf>
    <xf numFmtId="0" fontId="16" fillId="2" borderId="2" xfId="0" applyFont="1" applyFill="1" applyBorder="1" applyAlignment="1">
      <alignment horizontal="center"/>
    </xf>
    <xf numFmtId="173" fontId="5" fillId="4" borderId="12" xfId="0" applyNumberFormat="1" applyFont="1" applyFill="1" applyBorder="1" applyAlignment="1">
      <alignment vertical="center"/>
    </xf>
    <xf numFmtId="0" fontId="7" fillId="3" borderId="0" xfId="0" applyFont="1" applyFill="1" applyBorder="1" applyAlignment="1">
      <alignment horizontal="center"/>
    </xf>
    <xf numFmtId="0" fontId="7" fillId="3" borderId="5" xfId="0" applyFont="1" applyFill="1" applyBorder="1" applyAlignment="1">
      <alignment horizontal="center"/>
    </xf>
    <xf numFmtId="0" fontId="5" fillId="3" borderId="4" xfId="0" applyFont="1" applyFill="1" applyBorder="1" applyAlignment="1">
      <alignment horizontal="center" vertical="center"/>
    </xf>
    <xf numFmtId="0" fontId="4" fillId="3" borderId="0" xfId="0" applyFont="1" applyFill="1" applyBorder="1" applyAlignment="1">
      <alignment horizontal="center" vertical="center"/>
    </xf>
    <xf numFmtId="0" fontId="4" fillId="3" borderId="5" xfId="0" applyFont="1" applyFill="1" applyBorder="1" applyAlignment="1">
      <alignment horizontal="center" vertical="center"/>
    </xf>
    <xf numFmtId="0" fontId="4" fillId="3" borderId="4" xfId="0" applyFont="1" applyFill="1" applyBorder="1" applyAlignment="1">
      <alignment horizontal="center" vertical="center"/>
    </xf>
    <xf numFmtId="0" fontId="3" fillId="3" borderId="0" xfId="0" applyFont="1" applyFill="1" applyBorder="1" applyAlignment="1">
      <alignment horizontal="center" vertical="center"/>
    </xf>
    <xf numFmtId="0" fontId="14" fillId="3" borderId="0" xfId="0" applyFont="1" applyFill="1" applyBorder="1" applyAlignment="1">
      <alignment horizontal="center" vertical="center"/>
    </xf>
    <xf numFmtId="0" fontId="3" fillId="3" borderId="0" xfId="0" applyFont="1" applyFill="1" applyBorder="1" applyAlignment="1">
      <alignment horizontal="center"/>
    </xf>
    <xf numFmtId="9" fontId="17" fillId="3" borderId="12" xfId="0" applyNumberFormat="1" applyFont="1" applyFill="1" applyBorder="1" applyAlignment="1">
      <alignment horizontal="center" vertical="center" wrapText="1"/>
    </xf>
    <xf numFmtId="9" fontId="17" fillId="3" borderId="24" xfId="0" applyNumberFormat="1" applyFont="1" applyFill="1" applyBorder="1" applyAlignment="1">
      <alignment horizontal="center" vertical="center" wrapText="1"/>
    </xf>
    <xf numFmtId="9" fontId="17" fillId="3" borderId="0" xfId="0" applyNumberFormat="1" applyFont="1" applyFill="1" applyBorder="1" applyAlignment="1">
      <alignment horizontal="center"/>
    </xf>
    <xf numFmtId="9" fontId="17" fillId="3" borderId="5" xfId="0" applyNumberFormat="1" applyFont="1" applyFill="1" applyBorder="1" applyAlignment="1">
      <alignment horizontal="center"/>
    </xf>
    <xf numFmtId="0" fontId="17" fillId="4" borderId="4" xfId="0" applyNumberFormat="1" applyFont="1" applyFill="1" applyBorder="1" applyAlignment="1">
      <alignment horizontal="center" vertical="center"/>
    </xf>
    <xf numFmtId="0" fontId="17" fillId="4" borderId="10" xfId="0" applyNumberFormat="1" applyFont="1" applyFill="1" applyBorder="1" applyAlignment="1">
      <alignment horizontal="center" vertical="center"/>
    </xf>
    <xf numFmtId="9" fontId="17" fillId="3" borderId="22" xfId="0" applyNumberFormat="1" applyFont="1" applyFill="1" applyBorder="1" applyAlignment="1">
      <alignment horizontal="center"/>
    </xf>
    <xf numFmtId="0" fontId="17" fillId="4" borderId="18" xfId="0" applyNumberFormat="1" applyFont="1" applyFill="1" applyBorder="1" applyAlignment="1">
      <alignment horizontal="center" vertical="center"/>
    </xf>
    <xf numFmtId="177" fontId="5" fillId="4" borderId="5" xfId="3" applyNumberFormat="1" applyFont="1" applyFill="1" applyBorder="1" applyAlignment="1">
      <alignment horizontal="center" vertical="center"/>
    </xf>
    <xf numFmtId="0" fontId="13" fillId="0" borderId="0" xfId="0" applyFont="1" applyAlignment="1">
      <alignment horizontal="left" vertical="top"/>
    </xf>
    <xf numFmtId="0" fontId="3" fillId="4" borderId="4" xfId="0" applyFont="1" applyFill="1" applyBorder="1" applyAlignment="1">
      <alignment horizontal="center" vertical="top"/>
    </xf>
    <xf numFmtId="37" fontId="10" fillId="4" borderId="23" xfId="2" applyNumberFormat="1" applyFont="1" applyFill="1" applyBorder="1" applyAlignment="1">
      <alignment vertical="center"/>
    </xf>
    <xf numFmtId="177" fontId="5" fillId="4" borderId="0" xfId="1" applyNumberFormat="1" applyFont="1" applyFill="1" applyBorder="1" applyAlignment="1">
      <alignment vertical="center"/>
    </xf>
    <xf numFmtId="9" fontId="17" fillId="3" borderId="25" xfId="0" applyNumberFormat="1" applyFont="1" applyFill="1" applyBorder="1" applyAlignment="1">
      <alignment horizontal="center" vertical="center" wrapText="1"/>
    </xf>
    <xf numFmtId="9" fontId="17" fillId="3" borderId="15" xfId="0" applyNumberFormat="1" applyFont="1" applyFill="1" applyBorder="1" applyAlignment="1">
      <alignment horizontal="center" vertical="center" wrapText="1"/>
    </xf>
    <xf numFmtId="0" fontId="0" fillId="0" borderId="5" xfId="0" applyBorder="1" applyAlignment="1">
      <alignment vertical="center" wrapText="1"/>
    </xf>
    <xf numFmtId="0" fontId="0" fillId="0" borderId="15" xfId="0" applyBorder="1" applyAlignment="1">
      <alignment vertical="center" wrapText="1"/>
    </xf>
    <xf numFmtId="3" fontId="10" fillId="4" borderId="0" xfId="0" applyNumberFormat="1" applyFont="1" applyFill="1" applyBorder="1" applyAlignment="1">
      <alignment horizontal="right" vertical="center"/>
    </xf>
    <xf numFmtId="173" fontId="10" fillId="4" borderId="0" xfId="0" applyNumberFormat="1" applyFont="1" applyFill="1" applyBorder="1" applyAlignment="1">
      <alignment horizontal="right" vertical="center"/>
    </xf>
    <xf numFmtId="177" fontId="10" fillId="4" borderId="0" xfId="0" applyNumberFormat="1" applyFont="1" applyFill="1" applyBorder="1" applyAlignment="1">
      <alignment vertical="center"/>
    </xf>
    <xf numFmtId="177" fontId="10" fillId="4" borderId="12" xfId="0" applyNumberFormat="1" applyFont="1" applyFill="1" applyBorder="1" applyAlignment="1">
      <alignment vertical="center"/>
    </xf>
    <xf numFmtId="0" fontId="21" fillId="3" borderId="23" xfId="0" applyFont="1" applyFill="1" applyBorder="1" applyAlignment="1">
      <alignment vertical="center"/>
    </xf>
    <xf numFmtId="0" fontId="21" fillId="3" borderId="25" xfId="0" applyFont="1" applyFill="1" applyBorder="1" applyAlignment="1">
      <alignment vertical="center"/>
    </xf>
    <xf numFmtId="0" fontId="21" fillId="3" borderId="5" xfId="0" applyFont="1" applyFill="1" applyBorder="1" applyAlignment="1">
      <alignment vertical="center" wrapText="1"/>
    </xf>
    <xf numFmtId="0" fontId="21" fillId="3" borderId="15" xfId="0" applyFont="1" applyFill="1" applyBorder="1" applyAlignment="1">
      <alignment vertical="center" wrapText="1"/>
    </xf>
    <xf numFmtId="0" fontId="21" fillId="3" borderId="5" xfId="0" applyFont="1" applyFill="1" applyBorder="1" applyAlignment="1">
      <alignment vertical="center"/>
    </xf>
    <xf numFmtId="0" fontId="21" fillId="3" borderId="12" xfId="0" applyFont="1" applyFill="1" applyBorder="1" applyAlignment="1">
      <alignment vertical="center"/>
    </xf>
    <xf numFmtId="9" fontId="18" fillId="3" borderId="21" xfId="0" applyNumberFormat="1" applyFont="1" applyFill="1" applyBorder="1" applyAlignment="1">
      <alignment vertical="center"/>
    </xf>
    <xf numFmtId="9" fontId="18" fillId="3" borderId="2" xfId="0" applyNumberFormat="1" applyFont="1" applyFill="1" applyBorder="1" applyAlignment="1">
      <alignment vertical="center"/>
    </xf>
    <xf numFmtId="9" fontId="18" fillId="3" borderId="3" xfId="0" applyNumberFormat="1" applyFont="1" applyFill="1" applyBorder="1" applyAlignment="1">
      <alignment vertical="center"/>
    </xf>
    <xf numFmtId="9" fontId="18" fillId="3" borderId="23" xfId="0" applyNumberFormat="1" applyFont="1" applyFill="1" applyBorder="1" applyAlignment="1">
      <alignment vertical="center"/>
    </xf>
    <xf numFmtId="9" fontId="18" fillId="3" borderId="0" xfId="0" applyNumberFormat="1" applyFont="1" applyFill="1" applyBorder="1" applyAlignment="1">
      <alignment vertical="center"/>
    </xf>
    <xf numFmtId="9" fontId="18" fillId="3" borderId="5" xfId="0" applyNumberFormat="1" applyFont="1" applyFill="1" applyBorder="1" applyAlignment="1">
      <alignment vertical="center"/>
    </xf>
    <xf numFmtId="0" fontId="17" fillId="3" borderId="5" xfId="0" applyFont="1" applyFill="1" applyBorder="1" applyAlignment="1">
      <alignment vertical="center"/>
    </xf>
    <xf numFmtId="0" fontId="17" fillId="3" borderId="0" xfId="0" applyFont="1" applyFill="1" applyBorder="1" applyAlignment="1">
      <alignment vertical="center" wrapText="1"/>
    </xf>
    <xf numFmtId="0" fontId="17" fillId="3" borderId="12" xfId="0" applyFont="1" applyFill="1" applyBorder="1" applyAlignment="1">
      <alignment vertical="center" wrapText="1"/>
    </xf>
    <xf numFmtId="0" fontId="17" fillId="4" borderId="42" xfId="0" applyFont="1" applyFill="1" applyBorder="1" applyAlignment="1">
      <alignment horizontal="center" vertical="top"/>
    </xf>
    <xf numFmtId="0" fontId="17" fillId="4" borderId="41" xfId="0" applyNumberFormat="1" applyFont="1" applyFill="1" applyBorder="1" applyAlignment="1">
      <alignment horizontal="center" vertical="top"/>
    </xf>
    <xf numFmtId="49" fontId="17" fillId="4" borderId="41" xfId="0" applyNumberFormat="1" applyFont="1" applyFill="1" applyBorder="1" applyAlignment="1">
      <alignment horizontal="center" vertical="top"/>
    </xf>
    <xf numFmtId="0" fontId="17" fillId="4" borderId="41" xfId="0" quotePrefix="1" applyNumberFormat="1" applyFont="1" applyFill="1" applyBorder="1" applyAlignment="1">
      <alignment horizontal="center" vertical="top"/>
    </xf>
    <xf numFmtId="3" fontId="17" fillId="4" borderId="12" xfId="0" applyNumberFormat="1" applyFont="1" applyFill="1" applyBorder="1" applyAlignment="1">
      <alignment horizontal="right" vertical="top" indent="7"/>
    </xf>
    <xf numFmtId="3" fontId="17" fillId="4" borderId="15" xfId="0" applyNumberFormat="1" applyFont="1" applyFill="1" applyBorder="1" applyAlignment="1">
      <alignment horizontal="right" vertical="top" indent="7"/>
    </xf>
    <xf numFmtId="0" fontId="14" fillId="6" borderId="22" xfId="0" applyFont="1" applyFill="1" applyBorder="1" applyAlignment="1">
      <alignment horizontal="center"/>
    </xf>
    <xf numFmtId="3" fontId="3" fillId="4" borderId="0" xfId="0" applyNumberFormat="1" applyFont="1" applyFill="1" applyBorder="1" applyAlignment="1">
      <alignment horizontal="right" vertical="top" indent="9"/>
    </xf>
    <xf numFmtId="3" fontId="3" fillId="4" borderId="5" xfId="0" applyNumberFormat="1" applyFont="1" applyFill="1" applyBorder="1" applyAlignment="1">
      <alignment horizontal="right" vertical="top" indent="9"/>
    </xf>
    <xf numFmtId="173" fontId="3" fillId="4" borderId="0" xfId="0" applyNumberFormat="1" applyFont="1" applyFill="1" applyBorder="1" applyAlignment="1">
      <alignment horizontal="right" vertical="top" indent="9"/>
    </xf>
    <xf numFmtId="173" fontId="9" fillId="4" borderId="5" xfId="0" applyNumberFormat="1" applyFont="1" applyFill="1" applyBorder="1" applyAlignment="1">
      <alignment horizontal="right" vertical="top" indent="9"/>
    </xf>
    <xf numFmtId="3" fontId="9" fillId="4" borderId="5" xfId="0" applyNumberFormat="1" applyFont="1" applyFill="1" applyBorder="1" applyAlignment="1">
      <alignment horizontal="right" vertical="top" indent="9"/>
    </xf>
    <xf numFmtId="3" fontId="3" fillId="4" borderId="0" xfId="0" applyNumberFormat="1" applyFont="1" applyFill="1" applyAlignment="1">
      <alignment horizontal="right" vertical="top" indent="9"/>
    </xf>
    <xf numFmtId="3" fontId="3" fillId="4" borderId="12" xfId="0" applyNumberFormat="1" applyFont="1" applyFill="1" applyBorder="1" applyAlignment="1">
      <alignment horizontal="right" vertical="top" indent="9"/>
    </xf>
    <xf numFmtId="3" fontId="9" fillId="4" borderId="15" xfId="0" applyNumberFormat="1" applyFont="1" applyFill="1" applyBorder="1" applyAlignment="1">
      <alignment horizontal="right" vertical="top" indent="9"/>
    </xf>
    <xf numFmtId="0" fontId="3" fillId="4" borderId="41" xfId="0" applyFont="1" applyFill="1" applyBorder="1" applyAlignment="1">
      <alignment horizontal="right" vertical="top"/>
    </xf>
    <xf numFmtId="0" fontId="6" fillId="4" borderId="4" xfId="0" applyFont="1" applyFill="1" applyBorder="1" applyAlignment="1">
      <alignment horizontal="left" vertical="top"/>
    </xf>
    <xf numFmtId="0" fontId="10" fillId="4" borderId="4" xfId="0" applyFont="1" applyFill="1" applyBorder="1" applyAlignment="1">
      <alignment horizontal="center" vertical="top"/>
    </xf>
    <xf numFmtId="0" fontId="6" fillId="4" borderId="11" xfId="0" applyFont="1" applyFill="1" applyBorder="1" applyAlignment="1">
      <alignment horizontal="center" vertical="top"/>
    </xf>
    <xf numFmtId="173" fontId="6" fillId="4" borderId="0" xfId="0" applyNumberFormat="1" applyFont="1" applyFill="1" applyBorder="1" applyAlignment="1">
      <alignment horizontal="right" vertical="top" indent="3"/>
    </xf>
    <xf numFmtId="173" fontId="9" fillId="4" borderId="5" xfId="0" applyNumberFormat="1" applyFont="1" applyFill="1" applyBorder="1" applyAlignment="1">
      <alignment horizontal="right" vertical="top" indent="3"/>
    </xf>
    <xf numFmtId="173" fontId="10" fillId="4" borderId="0" xfId="2" applyNumberFormat="1" applyFont="1" applyFill="1" applyBorder="1" applyAlignment="1">
      <alignment horizontal="right" vertical="top" indent="3"/>
    </xf>
    <xf numFmtId="173" fontId="10" fillId="4" borderId="5" xfId="2" applyNumberFormat="1" applyFont="1" applyFill="1" applyBorder="1" applyAlignment="1">
      <alignment horizontal="right" vertical="top" indent="3"/>
    </xf>
    <xf numFmtId="173" fontId="10" fillId="4" borderId="0" xfId="1" applyNumberFormat="1" applyFont="1" applyFill="1" applyBorder="1" applyAlignment="1">
      <alignment horizontal="right" vertical="top" indent="3"/>
    </xf>
    <xf numFmtId="173" fontId="10" fillId="4" borderId="12" xfId="1" applyNumberFormat="1" applyFont="1" applyFill="1" applyBorder="1" applyAlignment="1">
      <alignment horizontal="right" vertical="top" indent="3"/>
    </xf>
    <xf numFmtId="173" fontId="10" fillId="4" borderId="15" xfId="1" applyNumberFormat="1" applyFont="1" applyFill="1" applyBorder="1" applyAlignment="1">
      <alignment horizontal="right" vertical="top" indent="3"/>
    </xf>
    <xf numFmtId="3" fontId="10" fillId="4" borderId="0" xfId="2" applyNumberFormat="1" applyFont="1" applyFill="1" applyBorder="1" applyAlignment="1">
      <alignment horizontal="right" vertical="top" indent="3"/>
    </xf>
    <xf numFmtId="3" fontId="10" fillId="4" borderId="5" xfId="2" applyNumberFormat="1" applyFont="1" applyFill="1" applyBorder="1" applyAlignment="1">
      <alignment horizontal="right" vertical="top" indent="3"/>
    </xf>
    <xf numFmtId="3" fontId="10" fillId="4" borderId="0" xfId="1" applyNumberFormat="1" applyFont="1" applyFill="1" applyBorder="1" applyAlignment="1">
      <alignment horizontal="right" vertical="top" indent="3"/>
    </xf>
    <xf numFmtId="3" fontId="10" fillId="4" borderId="5" xfId="1" applyNumberFormat="1" applyFont="1" applyFill="1" applyBorder="1" applyAlignment="1">
      <alignment horizontal="right" vertical="top" indent="3"/>
    </xf>
    <xf numFmtId="0" fontId="6" fillId="4" borderId="44" xfId="0" applyFont="1" applyFill="1" applyBorder="1" applyAlignment="1">
      <alignment horizontal="right" vertical="top" indent="1"/>
    </xf>
    <xf numFmtId="0" fontId="6" fillId="4" borderId="16" xfId="0" applyFont="1" applyFill="1" applyBorder="1" applyAlignment="1">
      <alignment horizontal="right" vertical="top" indent="1"/>
    </xf>
    <xf numFmtId="164" fontId="10" fillId="4" borderId="45" xfId="0" applyNumberFormat="1" applyFont="1" applyFill="1" applyBorder="1" applyAlignment="1">
      <alignment horizontal="right" vertical="top" indent="1"/>
    </xf>
    <xf numFmtId="164" fontId="10" fillId="4" borderId="17" xfId="0" applyNumberFormat="1" applyFont="1" applyFill="1" applyBorder="1" applyAlignment="1">
      <alignment horizontal="right" vertical="top" indent="1"/>
    </xf>
    <xf numFmtId="0" fontId="5" fillId="4" borderId="46" xfId="0" applyFont="1" applyFill="1" applyBorder="1" applyAlignment="1">
      <alignment horizontal="right" vertical="top" indent="1"/>
    </xf>
    <xf numFmtId="164" fontId="10" fillId="4" borderId="19" xfId="0" applyNumberFormat="1" applyFont="1" applyFill="1" applyBorder="1" applyAlignment="1">
      <alignment horizontal="right" vertical="top" indent="1"/>
    </xf>
    <xf numFmtId="0" fontId="9" fillId="4" borderId="4" xfId="0" applyFont="1" applyFill="1" applyBorder="1" applyAlignment="1">
      <alignment vertical="top"/>
    </xf>
    <xf numFmtId="0" fontId="15" fillId="4" borderId="10" xfId="0" applyFont="1" applyFill="1" applyBorder="1" applyAlignment="1">
      <alignment vertical="top"/>
    </xf>
    <xf numFmtId="0" fontId="15" fillId="4" borderId="0" xfId="0" applyFont="1" applyFill="1" applyBorder="1" applyAlignment="1">
      <alignment vertical="top"/>
    </xf>
    <xf numFmtId="0" fontId="9" fillId="4" borderId="5" xfId="0" applyFont="1" applyFill="1" applyBorder="1" applyAlignment="1">
      <alignment vertical="top"/>
    </xf>
    <xf numFmtId="0" fontId="9" fillId="4" borderId="4" xfId="0" quotePrefix="1" applyNumberFormat="1" applyFont="1" applyFill="1" applyBorder="1" applyAlignment="1">
      <alignment horizontal="center" vertical="top"/>
    </xf>
    <xf numFmtId="0" fontId="9" fillId="4" borderId="10" xfId="0" applyFont="1" applyFill="1" applyBorder="1" applyAlignment="1">
      <alignment horizontal="left" vertical="top"/>
    </xf>
    <xf numFmtId="175" fontId="9" fillId="4" borderId="0" xfId="0" applyNumberFormat="1" applyFont="1" applyFill="1" applyBorder="1" applyAlignment="1">
      <alignment horizontal="center" vertical="top"/>
    </xf>
    <xf numFmtId="177" fontId="9" fillId="4" borderId="5" xfId="0" quotePrefix="1" applyNumberFormat="1" applyFont="1" applyFill="1" applyBorder="1" applyAlignment="1">
      <alignment horizontal="right" vertical="top"/>
    </xf>
    <xf numFmtId="178" fontId="9" fillId="4" borderId="5" xfId="0" applyNumberFormat="1" applyFont="1" applyFill="1" applyBorder="1" applyAlignment="1">
      <alignment horizontal="right" vertical="top"/>
    </xf>
    <xf numFmtId="0" fontId="9" fillId="4" borderId="4" xfId="0" applyNumberFormat="1" applyFont="1" applyFill="1" applyBorder="1" applyAlignment="1">
      <alignment vertical="top"/>
    </xf>
    <xf numFmtId="179" fontId="9" fillId="4" borderId="10" xfId="0" applyNumberFormat="1" applyFont="1" applyFill="1" applyBorder="1" applyAlignment="1">
      <alignment vertical="top"/>
    </xf>
    <xf numFmtId="0" fontId="9" fillId="4" borderId="11" xfId="0" applyNumberFormat="1" applyFont="1" applyFill="1" applyBorder="1" applyAlignment="1">
      <alignment horizontal="right" vertical="top"/>
    </xf>
    <xf numFmtId="0" fontId="9" fillId="4" borderId="18" xfId="0" applyFont="1" applyFill="1" applyBorder="1" applyAlignment="1">
      <alignment vertical="top"/>
    </xf>
    <xf numFmtId="0" fontId="9" fillId="4" borderId="12" xfId="0" applyFont="1" applyFill="1" applyBorder="1" applyAlignment="1">
      <alignment vertical="top"/>
    </xf>
    <xf numFmtId="0" fontId="9" fillId="4" borderId="15" xfId="0" applyFont="1" applyFill="1" applyBorder="1" applyAlignment="1">
      <alignment vertical="top"/>
    </xf>
    <xf numFmtId="0" fontId="15" fillId="4" borderId="0" xfId="0" applyFont="1" applyFill="1" applyBorder="1" applyAlignment="1">
      <alignment horizontal="right" vertical="top" indent="1"/>
    </xf>
    <xf numFmtId="174" fontId="9" fillId="4" borderId="0" xfId="0" applyNumberFormat="1" applyFont="1" applyFill="1" applyBorder="1" applyAlignment="1">
      <alignment horizontal="right" vertical="top" indent="1"/>
    </xf>
    <xf numFmtId="0" fontId="9" fillId="4" borderId="12" xfId="0" applyFont="1" applyFill="1" applyBorder="1" applyAlignment="1">
      <alignment horizontal="right" vertical="top" indent="1"/>
    </xf>
    <xf numFmtId="0" fontId="15" fillId="4" borderId="0" xfId="0" applyFont="1" applyFill="1" applyBorder="1" applyAlignment="1">
      <alignment horizontal="right" vertical="top" indent="2"/>
    </xf>
    <xf numFmtId="0" fontId="9" fillId="4" borderId="12" xfId="0" applyFont="1" applyFill="1" applyBorder="1" applyAlignment="1">
      <alignment horizontal="right" vertical="top" indent="2"/>
    </xf>
    <xf numFmtId="0" fontId="15" fillId="4" borderId="0" xfId="0" applyFont="1" applyFill="1" applyBorder="1" applyAlignment="1">
      <alignment horizontal="right" vertical="top" indent="3"/>
    </xf>
    <xf numFmtId="177" fontId="9" fillId="4" borderId="0" xfId="0" quotePrefix="1" applyNumberFormat="1" applyFont="1" applyFill="1" applyBorder="1" applyAlignment="1">
      <alignment horizontal="right" vertical="top" indent="3"/>
    </xf>
    <xf numFmtId="0" fontId="9" fillId="4" borderId="12" xfId="0" applyFont="1" applyFill="1" applyBorder="1" applyAlignment="1">
      <alignment horizontal="right" vertical="top" indent="3"/>
    </xf>
    <xf numFmtId="173" fontId="9" fillId="4" borderId="0" xfId="1" applyNumberFormat="1" applyFont="1" applyFill="1" applyBorder="1" applyAlignment="1">
      <alignment horizontal="right" vertical="top" indent="3"/>
    </xf>
    <xf numFmtId="176" fontId="9" fillId="4" borderId="0" xfId="0" applyNumberFormat="1" applyFont="1" applyFill="1" applyBorder="1" applyAlignment="1">
      <alignment horizontal="right" vertical="top" indent="2"/>
    </xf>
    <xf numFmtId="173" fontId="9" fillId="4" borderId="0" xfId="0" applyNumberFormat="1" applyFont="1" applyFill="1" applyBorder="1" applyAlignment="1">
      <alignment horizontal="right" vertical="top" indent="1"/>
    </xf>
    <xf numFmtId="3" fontId="9" fillId="4" borderId="0" xfId="1" applyNumberFormat="1" applyFont="1" applyFill="1" applyBorder="1" applyAlignment="1">
      <alignment horizontal="right" vertical="top" indent="1"/>
    </xf>
    <xf numFmtId="3" fontId="9" fillId="4" borderId="0" xfId="0" applyNumberFormat="1" applyFont="1" applyFill="1" applyBorder="1" applyAlignment="1">
      <alignment horizontal="right" vertical="top" indent="1"/>
    </xf>
    <xf numFmtId="173" fontId="9" fillId="4" borderId="0" xfId="1" applyNumberFormat="1" applyFont="1" applyFill="1" applyBorder="1" applyAlignment="1">
      <alignment horizontal="right" vertical="top" indent="1"/>
    </xf>
    <xf numFmtId="0" fontId="15" fillId="4" borderId="5" xfId="0" applyFont="1" applyFill="1" applyBorder="1" applyAlignment="1">
      <alignment horizontal="center" vertical="top"/>
    </xf>
    <xf numFmtId="177" fontId="10" fillId="4" borderId="5" xfId="3" applyNumberFormat="1" applyFont="1" applyFill="1" applyBorder="1" applyAlignment="1">
      <alignment vertical="top"/>
    </xf>
    <xf numFmtId="0" fontId="16" fillId="4" borderId="12" xfId="0" applyFont="1" applyFill="1" applyBorder="1" applyAlignment="1">
      <alignment horizontal="right" vertical="top"/>
    </xf>
    <xf numFmtId="177" fontId="5" fillId="4" borderId="15" xfId="3" applyNumberFormat="1" applyFont="1" applyFill="1" applyBorder="1" applyAlignment="1">
      <alignment vertical="top"/>
    </xf>
    <xf numFmtId="0" fontId="15" fillId="4" borderId="43" xfId="0" applyFont="1" applyFill="1" applyBorder="1" applyAlignment="1">
      <alignment horizontal="center" vertical="top"/>
    </xf>
    <xf numFmtId="0" fontId="9" fillId="4" borderId="41" xfId="0" applyNumberFormat="1" applyFont="1" applyFill="1" applyBorder="1" applyAlignment="1">
      <alignment horizontal="center" vertical="top"/>
    </xf>
    <xf numFmtId="0" fontId="16" fillId="4" borderId="42" xfId="0" applyFont="1" applyFill="1" applyBorder="1" applyAlignment="1">
      <alignment horizontal="center" vertical="top"/>
    </xf>
    <xf numFmtId="3" fontId="15" fillId="4" borderId="0" xfId="0" applyNumberFormat="1" applyFont="1" applyFill="1" applyBorder="1" applyAlignment="1">
      <alignment horizontal="right" vertical="top" indent="3"/>
    </xf>
    <xf numFmtId="0" fontId="15" fillId="4" borderId="23" xfId="0" applyFont="1" applyFill="1" applyBorder="1" applyAlignment="1">
      <alignment horizontal="right" vertical="top" indent="3"/>
    </xf>
    <xf numFmtId="173" fontId="5" fillId="4" borderId="25" xfId="0" applyNumberFormat="1" applyFont="1" applyFill="1" applyBorder="1" applyAlignment="1">
      <alignment horizontal="right" vertical="top" indent="3"/>
    </xf>
    <xf numFmtId="0" fontId="15" fillId="4" borderId="2" xfId="0" applyFont="1" applyFill="1" applyBorder="1" applyAlignment="1">
      <alignment horizontal="right" vertical="top" indent="1"/>
    </xf>
    <xf numFmtId="177" fontId="5" fillId="4" borderId="12" xfId="3" applyNumberFormat="1" applyFont="1" applyFill="1" applyBorder="1" applyAlignment="1">
      <alignment horizontal="right" vertical="top" indent="1"/>
    </xf>
    <xf numFmtId="173" fontId="17" fillId="4" borderId="0" xfId="0" applyNumberFormat="1" applyFont="1" applyFill="1" applyBorder="1" applyAlignment="1">
      <alignment horizontal="right" vertical="top" indent="6"/>
    </xf>
    <xf numFmtId="173" fontId="17" fillId="4" borderId="5" xfId="0" applyNumberFormat="1" applyFont="1" applyFill="1" applyBorder="1" applyAlignment="1">
      <alignment horizontal="right" vertical="top" indent="6"/>
    </xf>
    <xf numFmtId="3" fontId="17" fillId="4" borderId="0" xfId="0" applyNumberFormat="1" applyFont="1" applyFill="1" applyBorder="1" applyAlignment="1">
      <alignment horizontal="right" vertical="top" indent="6"/>
    </xf>
    <xf numFmtId="3" fontId="17" fillId="4" borderId="5" xfId="0" applyNumberFormat="1" applyFont="1" applyFill="1" applyBorder="1" applyAlignment="1">
      <alignment horizontal="right" vertical="top" indent="6"/>
    </xf>
    <xf numFmtId="3" fontId="9" fillId="4" borderId="0" xfId="1" applyNumberFormat="1" applyFont="1" applyFill="1" applyBorder="1" applyAlignment="1">
      <alignment horizontal="right" vertical="top" indent="3"/>
    </xf>
    <xf numFmtId="0" fontId="17" fillId="2" borderId="5" xfId="0" applyFont="1" applyFill="1" applyBorder="1" applyAlignment="1">
      <alignment horizontal="left"/>
    </xf>
    <xf numFmtId="177" fontId="10" fillId="4" borderId="5" xfId="0" applyNumberFormat="1" applyFont="1" applyFill="1" applyBorder="1" applyAlignment="1">
      <alignment horizontal="center" vertical="center"/>
    </xf>
    <xf numFmtId="177" fontId="10" fillId="4" borderId="15" xfId="0" applyNumberFormat="1" applyFont="1" applyFill="1" applyBorder="1" applyAlignment="1">
      <alignment horizontal="center" vertical="center"/>
    </xf>
    <xf numFmtId="37" fontId="5" fillId="4" borderId="23" xfId="1" applyNumberFormat="1" applyFont="1" applyFill="1" applyBorder="1" applyAlignment="1">
      <alignment horizontal="right" vertical="center" indent="3"/>
    </xf>
    <xf numFmtId="37" fontId="5" fillId="4" borderId="22" xfId="1" applyNumberFormat="1" applyFont="1" applyFill="1" applyBorder="1" applyAlignment="1">
      <alignment horizontal="right" vertical="center" indent="4"/>
    </xf>
    <xf numFmtId="37" fontId="5" fillId="4" borderId="0" xfId="1" applyNumberFormat="1" applyFont="1" applyFill="1" applyBorder="1" applyAlignment="1">
      <alignment horizontal="right" vertical="center" indent="4"/>
    </xf>
    <xf numFmtId="37" fontId="5" fillId="4" borderId="0" xfId="1" quotePrefix="1" applyNumberFormat="1" applyFont="1" applyFill="1" applyBorder="1" applyAlignment="1">
      <alignment horizontal="right" vertical="center" indent="4"/>
    </xf>
    <xf numFmtId="177" fontId="10" fillId="4" borderId="22" xfId="3" applyNumberFormat="1" applyFont="1" applyFill="1" applyBorder="1" applyAlignment="1">
      <alignment horizontal="right" vertical="center" indent="4"/>
    </xf>
    <xf numFmtId="177" fontId="10" fillId="4" borderId="0" xfId="3" applyNumberFormat="1" applyFont="1" applyFill="1" applyBorder="1" applyAlignment="1">
      <alignment horizontal="right" vertical="center" indent="4"/>
    </xf>
    <xf numFmtId="173" fontId="5" fillId="4" borderId="22" xfId="2" applyNumberFormat="1" applyFont="1" applyFill="1" applyBorder="1" applyAlignment="1">
      <alignment horizontal="right" vertical="center" indent="1"/>
    </xf>
    <xf numFmtId="173" fontId="5" fillId="4" borderId="0" xfId="2" applyNumberFormat="1" applyFont="1" applyFill="1" applyBorder="1" applyAlignment="1">
      <alignment horizontal="right" vertical="center" indent="1"/>
    </xf>
    <xf numFmtId="3" fontId="5" fillId="4" borderId="22" xfId="1" applyNumberFormat="1" applyFont="1" applyFill="1" applyBorder="1" applyAlignment="1">
      <alignment horizontal="right" vertical="center" indent="1"/>
    </xf>
    <xf numFmtId="3" fontId="5" fillId="4" borderId="0" xfId="1" applyNumberFormat="1" applyFont="1" applyFill="1" applyBorder="1" applyAlignment="1">
      <alignment horizontal="right" vertical="center" indent="1"/>
    </xf>
    <xf numFmtId="165" fontId="10" fillId="4" borderId="0" xfId="1" quotePrefix="1" applyNumberFormat="1" applyFont="1" applyFill="1" applyBorder="1" applyAlignment="1">
      <alignment horizontal="right" vertical="center" indent="1"/>
    </xf>
    <xf numFmtId="177" fontId="5" fillId="4" borderId="22" xfId="3" applyNumberFormat="1" applyFont="1" applyFill="1" applyBorder="1" applyAlignment="1">
      <alignment horizontal="right" vertical="center" indent="1"/>
    </xf>
    <xf numFmtId="177" fontId="5" fillId="4" borderId="0" xfId="3" applyNumberFormat="1" applyFont="1" applyFill="1" applyBorder="1" applyAlignment="1">
      <alignment horizontal="right" vertical="center" indent="1"/>
    </xf>
    <xf numFmtId="173" fontId="5" fillId="4" borderId="23" xfId="2" applyNumberFormat="1" applyFont="1" applyFill="1" applyBorder="1" applyAlignment="1">
      <alignment horizontal="right" vertical="center" indent="1"/>
    </xf>
    <xf numFmtId="3" fontId="5" fillId="4" borderId="23" xfId="2" applyNumberFormat="1" applyFont="1" applyFill="1" applyBorder="1" applyAlignment="1">
      <alignment horizontal="right" vertical="center" indent="1"/>
    </xf>
    <xf numFmtId="177" fontId="5" fillId="4" borderId="5" xfId="3" applyNumberFormat="1" applyFont="1" applyFill="1" applyBorder="1" applyAlignment="1">
      <alignment horizontal="right" vertical="center" indent="3"/>
    </xf>
    <xf numFmtId="0" fontId="41" fillId="0" borderId="0" xfId="5"/>
    <xf numFmtId="0" fontId="17" fillId="4" borderId="4" xfId="0" applyNumberFormat="1" applyFont="1" applyFill="1" applyBorder="1" applyAlignment="1">
      <alignment horizontal="center" vertical="center"/>
    </xf>
    <xf numFmtId="0" fontId="17" fillId="4" borderId="10" xfId="0" applyNumberFormat="1" applyFont="1" applyFill="1" applyBorder="1" applyAlignment="1">
      <alignment horizontal="center" vertical="center"/>
    </xf>
    <xf numFmtId="0" fontId="17" fillId="4" borderId="10" xfId="0" applyFont="1" applyFill="1" applyBorder="1" applyAlignment="1">
      <alignment horizontal="center" vertical="center"/>
    </xf>
    <xf numFmtId="0" fontId="13" fillId="0" borderId="0" xfId="0" applyFont="1" applyAlignment="1">
      <alignment horizontal="left" vertical="top"/>
    </xf>
    <xf numFmtId="177" fontId="0" fillId="0" borderId="4" xfId="3" applyNumberFormat="1" applyFont="1" applyBorder="1"/>
    <xf numFmtId="173" fontId="16" fillId="0" borderId="0" xfId="0" applyNumberFormat="1" applyFont="1"/>
    <xf numFmtId="0" fontId="42" fillId="0" borderId="0" xfId="0" applyFont="1"/>
    <xf numFmtId="0" fontId="11" fillId="0" borderId="0" xfId="0" applyFont="1" applyAlignment="1">
      <alignment horizontal="left" vertical="top" wrapText="1"/>
    </xf>
    <xf numFmtId="0" fontId="9" fillId="4" borderId="41" xfId="0" applyNumberFormat="1" applyFont="1" applyFill="1" applyBorder="1" applyAlignment="1">
      <alignment horizontal="center" vertical="top" wrapText="1"/>
    </xf>
    <xf numFmtId="3" fontId="10" fillId="4" borderId="0" xfId="1" applyNumberFormat="1" applyFont="1" applyFill="1" applyBorder="1" applyAlignment="1">
      <alignment horizontal="center" vertical="center"/>
    </xf>
    <xf numFmtId="0" fontId="32" fillId="0" borderId="0" xfId="0" applyFont="1" applyFill="1" applyBorder="1" applyAlignment="1">
      <alignment horizontal="left" vertical="top"/>
    </xf>
    <xf numFmtId="0" fontId="43" fillId="0" borderId="0" xfId="0" applyFont="1" applyAlignment="1">
      <alignment wrapText="1"/>
    </xf>
    <xf numFmtId="0" fontId="43" fillId="0" borderId="0" xfId="0" applyFont="1" applyAlignment="1">
      <alignment horizontal="center" vertical="center" wrapText="1"/>
    </xf>
    <xf numFmtId="0" fontId="0" fillId="0" borderId="0" xfId="0"/>
    <xf numFmtId="165" fontId="0" fillId="0" borderId="0" xfId="1" applyNumberFormat="1" applyFont="1"/>
    <xf numFmtId="0" fontId="17" fillId="2" borderId="4" xfId="0" applyFont="1" applyFill="1" applyBorder="1" applyAlignment="1">
      <alignment horizontal="left"/>
    </xf>
    <xf numFmtId="0" fontId="17" fillId="2" borderId="0" xfId="0" applyFont="1" applyFill="1" applyBorder="1"/>
    <xf numFmtId="0" fontId="19" fillId="3" borderId="12" xfId="0" applyFont="1" applyFill="1" applyBorder="1" applyAlignment="1">
      <alignment horizontal="center" vertical="top"/>
    </xf>
    <xf numFmtId="0" fontId="19" fillId="3" borderId="24" xfId="0" applyFont="1" applyFill="1" applyBorder="1" applyAlignment="1">
      <alignment horizontal="center" vertical="top"/>
    </xf>
    <xf numFmtId="0" fontId="3" fillId="0" borderId="0" xfId="0" applyFont="1" applyFill="1"/>
    <xf numFmtId="0" fontId="17" fillId="4" borderId="41" xfId="0" applyNumberFormat="1" applyFont="1" applyFill="1" applyBorder="1" applyAlignment="1">
      <alignment horizontal="center" vertical="top"/>
    </xf>
    <xf numFmtId="177" fontId="5" fillId="4" borderId="15" xfId="3" applyNumberFormat="1" applyFont="1" applyFill="1" applyBorder="1" applyAlignment="1">
      <alignment vertical="top"/>
    </xf>
    <xf numFmtId="0" fontId="19" fillId="4" borderId="0" xfId="0" applyFont="1" applyFill="1" applyBorder="1" applyAlignment="1">
      <alignment horizontal="center" vertical="top"/>
    </xf>
    <xf numFmtId="0" fontId="19" fillId="4" borderId="22" xfId="0" applyFont="1" applyFill="1" applyBorder="1" applyAlignment="1">
      <alignment horizontal="center" vertical="top"/>
    </xf>
    <xf numFmtId="173" fontId="5" fillId="4" borderId="23" xfId="0" applyNumberFormat="1" applyFont="1" applyFill="1" applyBorder="1" applyAlignment="1">
      <alignment vertical="top"/>
    </xf>
    <xf numFmtId="173" fontId="5" fillId="4" borderId="2" xfId="0" applyNumberFormat="1" applyFont="1" applyFill="1" applyBorder="1" applyAlignment="1">
      <alignment vertical="top"/>
    </xf>
    <xf numFmtId="177" fontId="5" fillId="4" borderId="0" xfId="3" applyNumberFormat="1" applyFont="1" applyFill="1" applyBorder="1" applyAlignment="1">
      <alignment vertical="top"/>
    </xf>
    <xf numFmtId="0" fontId="19" fillId="4" borderId="5" xfId="0" applyFont="1" applyFill="1" applyBorder="1" applyAlignment="1">
      <alignment horizontal="center" vertical="top"/>
    </xf>
    <xf numFmtId="173" fontId="5" fillId="4" borderId="22" xfId="2" applyNumberFormat="1" applyFont="1" applyFill="1" applyBorder="1" applyAlignment="1">
      <alignment vertical="top"/>
    </xf>
    <xf numFmtId="180" fontId="5" fillId="4" borderId="0" xfId="2" applyNumberFormat="1" applyFont="1" applyFill="1" applyBorder="1" applyAlignment="1">
      <alignment vertical="top"/>
    </xf>
    <xf numFmtId="173" fontId="5" fillId="4" borderId="0" xfId="2" applyNumberFormat="1" applyFont="1" applyFill="1" applyBorder="1" applyAlignment="1">
      <alignment vertical="top"/>
    </xf>
    <xf numFmtId="43" fontId="5" fillId="4" borderId="0" xfId="1" quotePrefix="1" applyFont="1" applyFill="1" applyBorder="1" applyAlignment="1">
      <alignment horizontal="center" vertical="top"/>
    </xf>
    <xf numFmtId="165" fontId="5" fillId="4" borderId="0" xfId="1" applyNumberFormat="1" applyFont="1" applyFill="1" applyBorder="1" applyAlignment="1">
      <alignment vertical="top"/>
    </xf>
    <xf numFmtId="173" fontId="5" fillId="4" borderId="0" xfId="0" applyNumberFormat="1" applyFont="1" applyFill="1" applyBorder="1" applyAlignment="1">
      <alignment vertical="top"/>
    </xf>
    <xf numFmtId="177" fontId="5" fillId="4" borderId="5" xfId="3" applyNumberFormat="1" applyFont="1" applyFill="1" applyBorder="1" applyAlignment="1">
      <alignment vertical="top"/>
    </xf>
    <xf numFmtId="37" fontId="5" fillId="4" borderId="22" xfId="1" applyNumberFormat="1" applyFont="1" applyFill="1" applyBorder="1" applyAlignment="1">
      <alignment vertical="top"/>
    </xf>
    <xf numFmtId="3" fontId="5" fillId="4" borderId="0" xfId="1" applyNumberFormat="1" applyFont="1" applyFill="1" applyBorder="1" applyAlignment="1">
      <alignment vertical="top"/>
    </xf>
    <xf numFmtId="37" fontId="5" fillId="4" borderId="22" xfId="1" quotePrefix="1" applyNumberFormat="1" applyFont="1" applyFill="1" applyBorder="1" applyAlignment="1">
      <alignment horizontal="right" vertical="top"/>
    </xf>
    <xf numFmtId="165" fontId="5" fillId="4" borderId="0" xfId="1" quotePrefix="1" applyNumberFormat="1" applyFont="1" applyFill="1" applyBorder="1" applyAlignment="1">
      <alignment horizontal="center" vertical="top"/>
    </xf>
    <xf numFmtId="173" fontId="5" fillId="4" borderId="0" xfId="1" applyNumberFormat="1" applyFont="1" applyFill="1" applyBorder="1" applyAlignment="1">
      <alignment horizontal="right" vertical="top"/>
    </xf>
    <xf numFmtId="3" fontId="5" fillId="4" borderId="23" xfId="0" applyNumberFormat="1" applyFont="1" applyFill="1" applyBorder="1" applyAlignment="1">
      <alignment vertical="top"/>
    </xf>
    <xf numFmtId="177" fontId="10" fillId="4" borderId="0" xfId="0" applyNumberFormat="1" applyFont="1" applyFill="1" applyBorder="1" applyAlignment="1">
      <alignment horizontal="right" vertical="top"/>
    </xf>
    <xf numFmtId="177" fontId="20" fillId="4" borderId="0" xfId="0" applyNumberFormat="1" applyFont="1" applyFill="1" applyBorder="1" applyAlignment="1">
      <alignment horizontal="center" vertical="top"/>
    </xf>
    <xf numFmtId="177" fontId="5" fillId="4" borderId="23" xfId="3" applyNumberFormat="1" applyFont="1" applyFill="1" applyBorder="1" applyAlignment="1">
      <alignment vertical="top"/>
    </xf>
    <xf numFmtId="9" fontId="5" fillId="4" borderId="0" xfId="3" applyFont="1" applyFill="1" applyBorder="1" applyAlignment="1">
      <alignment vertical="top"/>
    </xf>
    <xf numFmtId="177" fontId="10" fillId="4" borderId="12" xfId="0" applyNumberFormat="1" applyFont="1" applyFill="1" applyBorder="1" applyAlignment="1">
      <alignment horizontal="right" vertical="top"/>
    </xf>
    <xf numFmtId="177" fontId="20" fillId="4" borderId="12" xfId="0" applyNumberFormat="1" applyFont="1" applyFill="1" applyBorder="1" applyAlignment="1">
      <alignment horizontal="center" vertical="top"/>
    </xf>
    <xf numFmtId="177" fontId="5" fillId="4" borderId="25" xfId="3" applyNumberFormat="1" applyFont="1" applyFill="1" applyBorder="1" applyAlignment="1">
      <alignment vertical="top"/>
    </xf>
    <xf numFmtId="9" fontId="5" fillId="4" borderId="12" xfId="3" applyFont="1" applyFill="1" applyBorder="1" applyAlignment="1">
      <alignment vertical="top"/>
    </xf>
    <xf numFmtId="0" fontId="17" fillId="2" borderId="0" xfId="0" applyFont="1" applyFill="1" applyBorder="1" applyAlignment="1"/>
    <xf numFmtId="0" fontId="17" fillId="2" borderId="5" xfId="0" applyFont="1" applyFill="1" applyBorder="1" applyAlignment="1"/>
    <xf numFmtId="0" fontId="17" fillId="2" borderId="11" xfId="0" applyFont="1" applyFill="1" applyBorder="1"/>
    <xf numFmtId="0" fontId="17" fillId="2" borderId="12" xfId="0" applyFont="1" applyFill="1" applyBorder="1"/>
    <xf numFmtId="0" fontId="17" fillId="3" borderId="1" xfId="0" applyFont="1" applyFill="1" applyBorder="1" applyAlignment="1">
      <alignment vertical="center"/>
    </xf>
    <xf numFmtId="0" fontId="17" fillId="3" borderId="41" xfId="0" applyFont="1" applyFill="1" applyBorder="1" applyAlignment="1">
      <alignment horizontal="center"/>
    </xf>
    <xf numFmtId="0" fontId="19" fillId="3" borderId="11" xfId="0" applyFont="1" applyFill="1" applyBorder="1" applyAlignment="1">
      <alignment horizontal="center" vertical="top"/>
    </xf>
    <xf numFmtId="0" fontId="19" fillId="4" borderId="4" xfId="0" applyFont="1" applyFill="1" applyBorder="1" applyAlignment="1">
      <alignment horizontal="center" vertical="top"/>
    </xf>
    <xf numFmtId="0" fontId="17" fillId="4" borderId="4" xfId="0" applyNumberFormat="1" applyFont="1" applyFill="1" applyBorder="1" applyAlignment="1">
      <alignment horizontal="center" vertical="top"/>
    </xf>
    <xf numFmtId="0" fontId="17" fillId="4" borderId="42" xfId="0" applyNumberFormat="1" applyFont="1" applyFill="1" applyBorder="1" applyAlignment="1">
      <alignment horizontal="center" vertical="top"/>
    </xf>
    <xf numFmtId="173" fontId="5" fillId="4" borderId="23" xfId="2" applyNumberFormat="1" applyFont="1" applyFill="1" applyBorder="1" applyAlignment="1">
      <alignment vertical="top"/>
    </xf>
    <xf numFmtId="0" fontId="11" fillId="0" borderId="0" xfId="0" applyFont="1" applyFill="1" applyAlignment="1">
      <alignment vertical="top"/>
    </xf>
    <xf numFmtId="0" fontId="13" fillId="0" borderId="0" xfId="0" applyFont="1" applyFill="1" applyBorder="1" applyAlignment="1">
      <alignment horizontal="left" vertical="top"/>
    </xf>
    <xf numFmtId="0" fontId="17" fillId="0" borderId="41" xfId="0" applyFont="1" applyFill="1" applyBorder="1"/>
    <xf numFmtId="0" fontId="17" fillId="3" borderId="22" xfId="0" applyFont="1" applyFill="1" applyBorder="1"/>
    <xf numFmtId="0" fontId="17" fillId="3" borderId="0" xfId="0" applyFont="1" applyFill="1" applyBorder="1"/>
    <xf numFmtId="0" fontId="17" fillId="3" borderId="5" xfId="0" applyFont="1" applyFill="1" applyBorder="1"/>
    <xf numFmtId="0" fontId="17" fillId="2" borderId="15" xfId="0" applyFont="1" applyFill="1" applyBorder="1"/>
    <xf numFmtId="0" fontId="43" fillId="0" borderId="0" xfId="0" applyFont="1" applyFill="1" applyBorder="1" applyAlignment="1">
      <alignment horizontal="left" vertical="top"/>
    </xf>
    <xf numFmtId="0" fontId="44" fillId="0" borderId="0" xfId="0" applyFont="1" applyBorder="1"/>
    <xf numFmtId="0" fontId="45" fillId="0" borderId="0" xfId="0" applyFont="1"/>
    <xf numFmtId="0" fontId="3" fillId="0" borderId="0" xfId="0" applyFont="1" applyFill="1" applyAlignment="1">
      <alignment vertical="center"/>
    </xf>
    <xf numFmtId="0" fontId="3" fillId="4" borderId="4" xfId="0" applyFont="1" applyFill="1" applyBorder="1"/>
    <xf numFmtId="187" fontId="3" fillId="4" borderId="22" xfId="0" applyNumberFormat="1" applyFont="1" applyFill="1" applyBorder="1" applyAlignment="1">
      <alignment horizontal="center"/>
    </xf>
    <xf numFmtId="187" fontId="3" fillId="4" borderId="0" xfId="0" applyNumberFormat="1" applyFont="1" applyFill="1" applyBorder="1" applyAlignment="1">
      <alignment horizontal="center"/>
    </xf>
    <xf numFmtId="187" fontId="3" fillId="4" borderId="0" xfId="0" applyNumberFormat="1" applyFont="1" applyFill="1" applyBorder="1"/>
    <xf numFmtId="187" fontId="3" fillId="4" borderId="5" xfId="0" applyNumberFormat="1" applyFont="1" applyFill="1" applyBorder="1"/>
    <xf numFmtId="0" fontId="0" fillId="4" borderId="4" xfId="0" applyFill="1" applyBorder="1" applyAlignment="1">
      <alignment horizontal="center"/>
    </xf>
    <xf numFmtId="0" fontId="9" fillId="4" borderId="10" xfId="0" applyFont="1" applyFill="1" applyBorder="1" applyAlignment="1">
      <alignment horizontal="center"/>
    </xf>
    <xf numFmtId="7" fontId="9" fillId="4" borderId="0" xfId="1" applyNumberFormat="1" applyFont="1" applyFill="1" applyBorder="1" applyAlignment="1">
      <alignment horizontal="right" vertical="center"/>
    </xf>
    <xf numFmtId="43" fontId="9" fillId="4" borderId="0" xfId="1" applyNumberFormat="1" applyFont="1" applyFill="1" applyBorder="1" applyAlignment="1">
      <alignment horizontal="right" vertical="center"/>
    </xf>
    <xf numFmtId="0" fontId="3" fillId="4" borderId="4" xfId="0" applyFont="1" applyFill="1" applyBorder="1" applyAlignment="1">
      <alignment vertical="center"/>
    </xf>
    <xf numFmtId="0" fontId="9" fillId="4" borderId="0" xfId="0" applyFont="1" applyFill="1" applyBorder="1" applyAlignment="1">
      <alignment horizontal="center"/>
    </xf>
    <xf numFmtId="43" fontId="9" fillId="4" borderId="22" xfId="1" applyNumberFormat="1" applyFont="1" applyFill="1" applyBorder="1" applyAlignment="1">
      <alignment horizontal="right" vertical="center"/>
    </xf>
    <xf numFmtId="188" fontId="10" fillId="4" borderId="0" xfId="0" applyNumberFormat="1" applyFont="1" applyFill="1" applyBorder="1" applyAlignment="1">
      <alignment horizontal="center" vertical="center"/>
    </xf>
    <xf numFmtId="188" fontId="10" fillId="4" borderId="5" xfId="0" applyNumberFormat="1" applyFont="1" applyFill="1" applyBorder="1" applyAlignment="1">
      <alignment horizontal="center" vertical="center"/>
    </xf>
    <xf numFmtId="0" fontId="3" fillId="0" borderId="0" xfId="0" applyFont="1" applyBorder="1" applyAlignment="1">
      <alignment vertical="center"/>
    </xf>
    <xf numFmtId="0" fontId="19" fillId="4" borderId="11" xfId="0" applyFont="1" applyFill="1" applyBorder="1" applyAlignment="1">
      <alignment vertical="center"/>
    </xf>
    <xf numFmtId="0" fontId="9" fillId="4" borderId="12" xfId="0" applyFont="1" applyFill="1" applyBorder="1" applyAlignment="1">
      <alignment horizontal="center"/>
    </xf>
    <xf numFmtId="43" fontId="9" fillId="4" borderId="24" xfId="1" applyNumberFormat="1" applyFont="1" applyFill="1" applyBorder="1" applyAlignment="1">
      <alignment horizontal="right" vertical="center"/>
    </xf>
    <xf numFmtId="187" fontId="9" fillId="4" borderId="12" xfId="0" applyNumberFormat="1" applyFont="1" applyFill="1" applyBorder="1" applyAlignment="1">
      <alignment horizontal="center" vertical="center"/>
    </xf>
    <xf numFmtId="43" fontId="9" fillId="4" borderId="12" xfId="1" applyNumberFormat="1" applyFont="1" applyFill="1" applyBorder="1" applyAlignment="1">
      <alignment horizontal="right" vertical="center"/>
    </xf>
    <xf numFmtId="187" fontId="9" fillId="4" borderId="15" xfId="0" applyNumberFormat="1" applyFont="1" applyFill="1" applyBorder="1" applyAlignment="1">
      <alignment horizontal="center" vertical="center"/>
    </xf>
    <xf numFmtId="43" fontId="3" fillId="0" borderId="0" xfId="0" applyNumberFormat="1" applyFont="1" applyAlignment="1">
      <alignment vertical="center"/>
    </xf>
    <xf numFmtId="0" fontId="9" fillId="0" borderId="0" xfId="0" applyFont="1" applyBorder="1"/>
    <xf numFmtId="0" fontId="9" fillId="0" borderId="0" xfId="0" applyFont="1" applyAlignment="1">
      <alignment vertical="center"/>
    </xf>
    <xf numFmtId="0" fontId="14" fillId="0" borderId="0" xfId="0" applyFont="1" applyAlignment="1">
      <alignment vertical="center"/>
    </xf>
    <xf numFmtId="0" fontId="3" fillId="0" borderId="0" xfId="0" applyFont="1" applyAlignment="1"/>
    <xf numFmtId="0" fontId="28" fillId="6" borderId="22" xfId="0" applyFont="1" applyFill="1" applyBorder="1" applyAlignment="1">
      <alignment horizontal="center" vertical="center"/>
    </xf>
    <xf numFmtId="0" fontId="48" fillId="6" borderId="0" xfId="0" applyFont="1" applyFill="1" applyBorder="1" applyAlignment="1">
      <alignment horizontal="center" vertical="center"/>
    </xf>
    <xf numFmtId="0" fontId="28" fillId="6" borderId="24" xfId="0" applyFont="1" applyFill="1" applyBorder="1" applyAlignment="1">
      <alignment horizontal="center" vertical="center"/>
    </xf>
    <xf numFmtId="0" fontId="6" fillId="6" borderId="12" xfId="0" applyFont="1" applyFill="1" applyBorder="1" applyAlignment="1">
      <alignment horizontal="center" vertical="top"/>
    </xf>
    <xf numFmtId="0" fontId="6" fillId="6" borderId="15" xfId="0" applyFont="1" applyFill="1" applyBorder="1" applyAlignment="1">
      <alignment horizontal="center" vertical="center"/>
    </xf>
    <xf numFmtId="0" fontId="3" fillId="4" borderId="20" xfId="0" applyFont="1" applyFill="1" applyBorder="1" applyAlignment="1">
      <alignment horizontal="center" vertical="top"/>
    </xf>
    <xf numFmtId="173" fontId="3" fillId="4" borderId="0" xfId="0" applyNumberFormat="1" applyFont="1" applyFill="1" applyBorder="1" applyAlignment="1">
      <alignment horizontal="right" vertical="top"/>
    </xf>
    <xf numFmtId="173" fontId="9" fillId="4" borderId="5" xfId="0" applyNumberFormat="1" applyFont="1" applyFill="1" applyBorder="1" applyAlignment="1">
      <alignment horizontal="right" vertical="top"/>
    </xf>
    <xf numFmtId="1" fontId="3" fillId="0" borderId="0" xfId="0" applyNumberFormat="1" applyFont="1"/>
    <xf numFmtId="0" fontId="3" fillId="4" borderId="22" xfId="0" applyFont="1" applyFill="1" applyBorder="1" applyAlignment="1">
      <alignment horizontal="center" vertical="top"/>
    </xf>
    <xf numFmtId="173" fontId="9" fillId="4" borderId="0" xfId="0" applyNumberFormat="1" applyFont="1" applyFill="1" applyBorder="1" applyAlignment="1">
      <alignment vertical="top"/>
    </xf>
    <xf numFmtId="3" fontId="9" fillId="4" borderId="0" xfId="1" applyNumberFormat="1" applyFont="1" applyFill="1" applyBorder="1" applyAlignment="1">
      <alignment vertical="top"/>
    </xf>
    <xf numFmtId="3" fontId="9" fillId="4" borderId="0" xfId="1" applyNumberFormat="1" applyFont="1" applyFill="1" applyBorder="1" applyAlignment="1">
      <alignment horizontal="center" vertical="top"/>
    </xf>
    <xf numFmtId="1" fontId="3" fillId="4" borderId="0" xfId="0" applyNumberFormat="1" applyFont="1" applyFill="1" applyBorder="1" applyAlignment="1">
      <alignment horizontal="right" vertical="top"/>
    </xf>
    <xf numFmtId="1" fontId="9" fillId="4" borderId="5" xfId="0" applyNumberFormat="1" applyFont="1" applyFill="1" applyBorder="1" applyAlignment="1">
      <alignment horizontal="right" vertical="top"/>
    </xf>
    <xf numFmtId="0" fontId="3" fillId="4" borderId="4" xfId="0" applyFont="1" applyFill="1" applyBorder="1" applyAlignment="1">
      <alignment horizontal="center" vertical="center"/>
    </xf>
    <xf numFmtId="0" fontId="3" fillId="4" borderId="22" xfId="0" applyFont="1" applyFill="1" applyBorder="1" applyAlignment="1">
      <alignment horizontal="center" vertical="center"/>
    </xf>
    <xf numFmtId="3" fontId="9" fillId="4" borderId="0" xfId="1" applyNumberFormat="1" applyFont="1" applyFill="1" applyBorder="1" applyAlignment="1">
      <alignment vertical="center"/>
    </xf>
    <xf numFmtId="3" fontId="9" fillId="4" borderId="0" xfId="1" applyNumberFormat="1" applyFont="1" applyFill="1" applyBorder="1" applyAlignment="1">
      <alignment horizontal="center" vertical="center"/>
    </xf>
    <xf numFmtId="1" fontId="3" fillId="4" borderId="0" xfId="0" applyNumberFormat="1" applyFont="1" applyFill="1" applyBorder="1" applyAlignment="1">
      <alignment horizontal="right" vertical="center"/>
    </xf>
    <xf numFmtId="1" fontId="9" fillId="4" borderId="5" xfId="0" applyNumberFormat="1" applyFont="1" applyFill="1" applyBorder="1" applyAlignment="1">
      <alignment horizontal="right" vertical="center"/>
    </xf>
    <xf numFmtId="0" fontId="3" fillId="4" borderId="11" xfId="0" applyFont="1" applyFill="1" applyBorder="1" applyAlignment="1">
      <alignment horizontal="center" vertical="top"/>
    </xf>
    <xf numFmtId="0" fontId="3" fillId="4" borderId="24" xfId="0" applyFont="1" applyFill="1" applyBorder="1" applyAlignment="1">
      <alignment horizontal="center" vertical="top"/>
    </xf>
    <xf numFmtId="3" fontId="9" fillId="4" borderId="12" xfId="1" applyNumberFormat="1" applyFont="1" applyFill="1" applyBorder="1" applyAlignment="1">
      <alignment vertical="top"/>
    </xf>
    <xf numFmtId="3" fontId="9" fillId="4" borderId="12" xfId="1" applyNumberFormat="1" applyFont="1" applyFill="1" applyBorder="1" applyAlignment="1">
      <alignment horizontal="center" vertical="top"/>
    </xf>
    <xf numFmtId="1" fontId="3" fillId="4" borderId="12" xfId="0" applyNumberFormat="1" applyFont="1" applyFill="1" applyBorder="1" applyAlignment="1">
      <alignment horizontal="right" vertical="top"/>
    </xf>
    <xf numFmtId="1" fontId="9" fillId="4" borderId="15" xfId="0" applyNumberFormat="1" applyFont="1" applyFill="1" applyBorder="1" applyAlignment="1">
      <alignment horizontal="right" vertical="top"/>
    </xf>
    <xf numFmtId="0" fontId="6" fillId="0" borderId="0" xfId="0" applyFont="1" applyFill="1" applyBorder="1"/>
    <xf numFmtId="0" fontId="3" fillId="0" borderId="0" xfId="0" applyFont="1" applyFill="1" applyBorder="1"/>
    <xf numFmtId="0" fontId="19" fillId="3" borderId="15" xfId="0" applyFont="1" applyFill="1" applyBorder="1" applyAlignment="1">
      <alignment horizontal="center" vertical="top"/>
    </xf>
    <xf numFmtId="0" fontId="17" fillId="4" borderId="47" xfId="0" applyNumberFormat="1" applyFont="1" applyFill="1" applyBorder="1" applyAlignment="1">
      <alignment horizontal="center" vertical="top"/>
    </xf>
    <xf numFmtId="189" fontId="17" fillId="4" borderId="0" xfId="0" applyNumberFormat="1" applyFont="1" applyFill="1" applyBorder="1" applyAlignment="1">
      <alignment horizontal="right" vertical="top" indent="6"/>
    </xf>
    <xf numFmtId="189" fontId="17" fillId="4" borderId="5" xfId="0" applyNumberFormat="1" applyFont="1" applyFill="1" applyBorder="1" applyAlignment="1">
      <alignment horizontal="right" vertical="top" indent="6"/>
    </xf>
    <xf numFmtId="0" fontId="17" fillId="4" borderId="48" xfId="0" applyNumberFormat="1" applyFont="1" applyFill="1" applyBorder="1" applyAlignment="1">
      <alignment horizontal="center" vertical="top"/>
    </xf>
    <xf numFmtId="173" fontId="17" fillId="4" borderId="0" xfId="1" applyNumberFormat="1" applyFont="1" applyFill="1" applyBorder="1" applyAlignment="1">
      <alignment horizontal="right" vertical="top" indent="6"/>
    </xf>
    <xf numFmtId="3" fontId="17" fillId="4" borderId="0" xfId="1" applyNumberFormat="1" applyFont="1" applyFill="1" applyBorder="1" applyAlignment="1">
      <alignment horizontal="right" vertical="top" indent="6"/>
    </xf>
    <xf numFmtId="0" fontId="17" fillId="4" borderId="49" xfId="0" applyNumberFormat="1" applyFont="1" applyFill="1" applyBorder="1" applyAlignment="1">
      <alignment vertical="top"/>
    </xf>
    <xf numFmtId="186" fontId="17" fillId="4" borderId="12" xfId="0" applyNumberFormat="1" applyFont="1" applyFill="1" applyBorder="1" applyAlignment="1">
      <alignment horizontal="right" vertical="top" indent="6"/>
    </xf>
    <xf numFmtId="1" fontId="17" fillId="4" borderId="12" xfId="1" applyNumberFormat="1" applyFont="1" applyFill="1" applyBorder="1" applyAlignment="1">
      <alignment horizontal="right" vertical="top" indent="6"/>
    </xf>
    <xf numFmtId="190" fontId="17" fillId="4" borderId="12" xfId="0" applyNumberFormat="1" applyFont="1" applyFill="1" applyBorder="1" applyAlignment="1">
      <alignment horizontal="right" vertical="top" indent="6"/>
    </xf>
    <xf numFmtId="186" fontId="17" fillId="4" borderId="15" xfId="0" quotePrefix="1" applyNumberFormat="1" applyFont="1" applyFill="1" applyBorder="1" applyAlignment="1">
      <alignment horizontal="right" vertical="top" indent="6"/>
    </xf>
    <xf numFmtId="0" fontId="14" fillId="0" borderId="0" xfId="0" applyFont="1" applyAlignment="1">
      <alignment vertical="top"/>
    </xf>
    <xf numFmtId="0" fontId="3" fillId="6" borderId="23" xfId="0" applyFont="1" applyFill="1" applyBorder="1" applyAlignment="1">
      <alignment horizontal="centerContinuous" vertical="center"/>
    </xf>
    <xf numFmtId="0" fontId="3" fillId="6" borderId="0" xfId="0" applyFont="1" applyFill="1" applyBorder="1" applyAlignment="1">
      <alignment horizontal="centerContinuous" vertical="center"/>
    </xf>
    <xf numFmtId="0" fontId="6" fillId="6" borderId="23" xfId="0" applyFont="1" applyFill="1" applyBorder="1" applyAlignment="1">
      <alignment horizontal="centerContinuous" vertical="center"/>
    </xf>
    <xf numFmtId="0" fontId="6" fillId="6" borderId="5" xfId="0" applyFont="1" applyFill="1" applyBorder="1" applyAlignment="1">
      <alignment horizontal="centerContinuous" vertical="center"/>
    </xf>
    <xf numFmtId="0" fontId="3" fillId="4" borderId="22" xfId="0" applyFont="1" applyFill="1" applyBorder="1"/>
    <xf numFmtId="187" fontId="3" fillId="4" borderId="23" xfId="0" applyNumberFormat="1" applyFont="1" applyFill="1" applyBorder="1" applyAlignment="1">
      <alignment horizontal="center"/>
    </xf>
    <xf numFmtId="187" fontId="3" fillId="4" borderId="5" xfId="0" applyNumberFormat="1" applyFont="1" applyFill="1" applyBorder="1" applyAlignment="1">
      <alignment horizontal="center"/>
    </xf>
    <xf numFmtId="0" fontId="3" fillId="4" borderId="0" xfId="0" applyFont="1" applyFill="1"/>
    <xf numFmtId="0" fontId="48" fillId="4" borderId="22" xfId="0" applyFont="1" applyFill="1" applyBorder="1" applyAlignment="1">
      <alignment horizontal="center" vertical="center"/>
    </xf>
    <xf numFmtId="0" fontId="48" fillId="4" borderId="0" xfId="0" applyFont="1" applyFill="1" applyBorder="1" applyAlignment="1">
      <alignment horizontal="left" vertical="center"/>
    </xf>
    <xf numFmtId="7" fontId="10" fillId="4" borderId="23" xfId="2" applyNumberFormat="1" applyFont="1" applyFill="1" applyBorder="1" applyAlignment="1">
      <alignment horizontal="center" vertical="center"/>
    </xf>
    <xf numFmtId="7" fontId="10" fillId="4" borderId="0" xfId="2" applyNumberFormat="1" applyFont="1" applyFill="1" applyBorder="1" applyAlignment="1">
      <alignment horizontal="center" vertical="center"/>
    </xf>
    <xf numFmtId="0" fontId="10" fillId="4" borderId="23" xfId="0" applyNumberFormat="1" applyFont="1" applyFill="1" applyBorder="1" applyAlignment="1">
      <alignment horizontal="center" vertical="center"/>
    </xf>
    <xf numFmtId="0" fontId="10" fillId="4" borderId="5" xfId="0" applyNumberFormat="1" applyFont="1" applyFill="1" applyBorder="1" applyAlignment="1">
      <alignment horizontal="center" vertical="center"/>
    </xf>
    <xf numFmtId="0" fontId="3" fillId="4" borderId="4" xfId="0" applyFont="1" applyFill="1" applyBorder="1" applyAlignment="1">
      <alignment horizontal="centerContinuous" vertical="center"/>
    </xf>
    <xf numFmtId="0" fontId="3" fillId="4" borderId="0" xfId="0" applyFont="1" applyFill="1" applyBorder="1" applyAlignment="1">
      <alignment horizontal="centerContinuous" vertical="center"/>
    </xf>
    <xf numFmtId="0" fontId="48" fillId="4" borderId="22" xfId="0" applyFont="1" applyFill="1" applyBorder="1" applyAlignment="1">
      <alignment horizontal="centerContinuous" vertical="center"/>
    </xf>
    <xf numFmtId="0" fontId="48" fillId="4" borderId="0" xfId="0" applyFont="1" applyFill="1" applyBorder="1" applyAlignment="1">
      <alignment horizontal="center" vertical="center"/>
    </xf>
    <xf numFmtId="188" fontId="10" fillId="4" borderId="23" xfId="0" applyNumberFormat="1" applyFont="1" applyFill="1" applyBorder="1" applyAlignment="1">
      <alignment horizontal="center" vertical="center"/>
    </xf>
    <xf numFmtId="0" fontId="3" fillId="4" borderId="0" xfId="0" applyFont="1" applyFill="1" applyBorder="1" applyAlignment="1">
      <alignment horizontal="center" vertical="center"/>
    </xf>
    <xf numFmtId="0" fontId="28" fillId="4" borderId="0" xfId="0" applyFont="1" applyFill="1" applyBorder="1" applyAlignment="1">
      <alignment horizontal="center" vertical="center" wrapText="1"/>
    </xf>
    <xf numFmtId="7" fontId="49" fillId="4" borderId="23" xfId="2" applyNumberFormat="1" applyFont="1" applyFill="1" applyBorder="1" applyAlignment="1">
      <alignment horizontal="right" vertical="center"/>
    </xf>
    <xf numFmtId="7" fontId="49" fillId="4" borderId="0" xfId="2" applyNumberFormat="1" applyFont="1" applyFill="1" applyBorder="1" applyAlignment="1">
      <alignment horizontal="center" vertical="center"/>
    </xf>
    <xf numFmtId="7" fontId="10" fillId="4" borderId="5" xfId="2" applyNumberFormat="1" applyFont="1" applyFill="1" applyBorder="1" applyAlignment="1">
      <alignment horizontal="center" vertical="center"/>
    </xf>
    <xf numFmtId="188" fontId="49" fillId="4" borderId="23" xfId="0" applyNumberFormat="1" applyFont="1" applyFill="1" applyBorder="1" applyAlignment="1">
      <alignment horizontal="right" vertical="center"/>
    </xf>
    <xf numFmtId="188" fontId="49" fillId="4" borderId="0" xfId="0" applyNumberFormat="1" applyFont="1" applyFill="1" applyBorder="1" applyAlignment="1">
      <alignment horizontal="center" vertical="center"/>
    </xf>
    <xf numFmtId="0" fontId="3" fillId="6" borderId="4" xfId="0" applyFont="1" applyFill="1" applyBorder="1" applyAlignment="1">
      <alignment horizontal="centerContinuous" vertical="center"/>
    </xf>
    <xf numFmtId="0" fontId="48" fillId="6" borderId="22" xfId="0" applyFont="1" applyFill="1" applyBorder="1" applyAlignment="1">
      <alignment horizontal="centerContinuous" vertical="center"/>
    </xf>
    <xf numFmtId="0" fontId="48" fillId="6" borderId="0" xfId="0" applyFont="1" applyFill="1" applyBorder="1" applyAlignment="1">
      <alignment horizontal="left" vertical="center"/>
    </xf>
    <xf numFmtId="188" fontId="49" fillId="6" borderId="23" xfId="0" applyNumberFormat="1" applyFont="1" applyFill="1" applyBorder="1" applyAlignment="1">
      <alignment horizontal="right" vertical="center"/>
    </xf>
    <xf numFmtId="188" fontId="49" fillId="6" borderId="0" xfId="0" applyNumberFormat="1" applyFont="1" applyFill="1" applyBorder="1" applyAlignment="1">
      <alignment horizontal="center" vertical="center"/>
    </xf>
    <xf numFmtId="188" fontId="10" fillId="6" borderId="5" xfId="0" applyNumberFormat="1" applyFont="1" applyFill="1" applyBorder="1" applyAlignment="1">
      <alignment horizontal="center" vertical="center"/>
    </xf>
    <xf numFmtId="0" fontId="48" fillId="6" borderId="22" xfId="0" applyFont="1" applyFill="1" applyBorder="1" applyAlignment="1">
      <alignment horizontal="center" vertical="center"/>
    </xf>
    <xf numFmtId="0" fontId="28" fillId="6" borderId="23" xfId="0" applyFont="1" applyFill="1" applyBorder="1"/>
    <xf numFmtId="7" fontId="49" fillId="6" borderId="0" xfId="2" applyNumberFormat="1" applyFont="1" applyFill="1" applyBorder="1" applyAlignment="1">
      <alignment horizontal="center" vertical="center"/>
    </xf>
    <xf numFmtId="7" fontId="10" fillId="6" borderId="5" xfId="2" applyNumberFormat="1" applyFont="1" applyFill="1" applyBorder="1" applyAlignment="1">
      <alignment horizontal="center" vertical="center"/>
    </xf>
    <xf numFmtId="188" fontId="49" fillId="6" borderId="23" xfId="0" applyNumberFormat="1" applyFont="1" applyFill="1" applyBorder="1" applyAlignment="1">
      <alignment horizontal="center" vertical="center"/>
    </xf>
    <xf numFmtId="0" fontId="3" fillId="6" borderId="4" xfId="0" applyFont="1" applyFill="1" applyBorder="1" applyAlignment="1">
      <alignment horizontal="center" vertical="center" wrapText="1"/>
    </xf>
    <xf numFmtId="7" fontId="49" fillId="6" borderId="23" xfId="2" applyNumberFormat="1" applyFont="1" applyFill="1" applyBorder="1" applyAlignment="1">
      <alignment horizontal="right" vertical="center"/>
    </xf>
    <xf numFmtId="188" fontId="10" fillId="6" borderId="23" xfId="0" applyNumberFormat="1" applyFont="1" applyFill="1" applyBorder="1" applyAlignment="1">
      <alignment horizontal="center" vertical="center"/>
    </xf>
    <xf numFmtId="188" fontId="10" fillId="6" borderId="0" xfId="0" applyNumberFormat="1" applyFont="1" applyFill="1" applyBorder="1" applyAlignment="1">
      <alignment horizontal="center" vertical="center"/>
    </xf>
    <xf numFmtId="0" fontId="19" fillId="6" borderId="11" xfId="0" applyFont="1" applyFill="1" applyBorder="1" applyAlignment="1">
      <alignment vertical="center"/>
    </xf>
    <xf numFmtId="0" fontId="19" fillId="6" borderId="12" xfId="0" applyFont="1" applyFill="1" applyBorder="1" applyAlignment="1">
      <alignment vertical="center"/>
    </xf>
    <xf numFmtId="0" fontId="19" fillId="6" borderId="24" xfId="0" applyFont="1" applyFill="1" applyBorder="1" applyAlignment="1">
      <alignment vertical="center"/>
    </xf>
    <xf numFmtId="187" fontId="9" fillId="6" borderId="25" xfId="0" applyNumberFormat="1" applyFont="1" applyFill="1" applyBorder="1" applyAlignment="1">
      <alignment horizontal="center" vertical="center"/>
    </xf>
    <xf numFmtId="187" fontId="9" fillId="6" borderId="12" xfId="0" applyNumberFormat="1" applyFont="1" applyFill="1" applyBorder="1" applyAlignment="1">
      <alignment horizontal="center" vertical="center"/>
    </xf>
    <xf numFmtId="187" fontId="9" fillId="6" borderId="15" xfId="0" applyNumberFormat="1" applyFont="1" applyFill="1" applyBorder="1" applyAlignment="1">
      <alignment horizontal="center" vertical="center"/>
    </xf>
    <xf numFmtId="0" fontId="13" fillId="0" borderId="0" xfId="0" applyFont="1" applyAlignment="1">
      <alignment vertical="center"/>
    </xf>
    <xf numFmtId="0" fontId="9" fillId="0" borderId="0" xfId="0" applyFont="1" applyBorder="1" applyAlignment="1">
      <alignment vertical="center"/>
    </xf>
    <xf numFmtId="0" fontId="50" fillId="0" borderId="0" xfId="0" applyFont="1" applyAlignment="1">
      <alignment vertical="center"/>
    </xf>
    <xf numFmtId="0" fontId="50" fillId="0" borderId="0" xfId="0" applyFont="1" applyBorder="1" applyAlignment="1">
      <alignment vertical="center"/>
    </xf>
    <xf numFmtId="0" fontId="19" fillId="6" borderId="55" xfId="0" applyFont="1" applyFill="1" applyBorder="1" applyAlignment="1">
      <alignment horizontal="center"/>
    </xf>
    <xf numFmtId="0" fontId="6" fillId="6" borderId="56" xfId="0" applyFont="1" applyFill="1" applyBorder="1" applyAlignment="1">
      <alignment horizontal="center" vertical="center"/>
    </xf>
    <xf numFmtId="0" fontId="19" fillId="4" borderId="36" xfId="0" applyFont="1" applyFill="1" applyBorder="1" applyAlignment="1">
      <alignment vertical="center"/>
    </xf>
    <xf numFmtId="0" fontId="17" fillId="4" borderId="37" xfId="0" applyFont="1" applyFill="1" applyBorder="1" applyAlignment="1">
      <alignment vertical="center"/>
    </xf>
    <xf numFmtId="187" fontId="9" fillId="4" borderId="55" xfId="0" applyNumberFormat="1" applyFont="1" applyFill="1" applyBorder="1" applyAlignment="1">
      <alignment horizontal="center" vertical="center"/>
    </xf>
    <xf numFmtId="7" fontId="28" fillId="4" borderId="55" xfId="2" applyNumberFormat="1" applyFont="1" applyFill="1" applyBorder="1" applyAlignment="1">
      <alignment horizontal="center" vertical="center"/>
    </xf>
    <xf numFmtId="0" fontId="21" fillId="4" borderId="4" xfId="0" applyFont="1" applyFill="1" applyBorder="1" applyAlignment="1">
      <alignment vertical="center"/>
    </xf>
    <xf numFmtId="0" fontId="21" fillId="4" borderId="10" xfId="0" applyFont="1" applyFill="1" applyBorder="1" applyAlignment="1">
      <alignment vertical="center"/>
    </xf>
    <xf numFmtId="7" fontId="9" fillId="4" borderId="55" xfId="2" applyNumberFormat="1" applyFont="1" applyFill="1" applyBorder="1" applyAlignment="1">
      <alignment horizontal="center" vertical="center"/>
    </xf>
    <xf numFmtId="7" fontId="48" fillId="4" borderId="55" xfId="2" applyNumberFormat="1" applyFont="1" applyFill="1" applyBorder="1" applyAlignment="1">
      <alignment horizontal="center" vertical="center" wrapText="1"/>
    </xf>
    <xf numFmtId="7" fontId="28" fillId="4" borderId="55" xfId="2" applyNumberFormat="1" applyFont="1" applyFill="1" applyBorder="1" applyAlignment="1">
      <alignment horizontal="center" vertical="center" wrapText="1"/>
    </xf>
    <xf numFmtId="7" fontId="49" fillId="4" borderId="55" xfId="2" applyNumberFormat="1" applyFont="1" applyFill="1" applyBorder="1" applyAlignment="1">
      <alignment horizontal="center" vertical="center"/>
    </xf>
    <xf numFmtId="0" fontId="21" fillId="4" borderId="4" xfId="0" applyFont="1" applyFill="1" applyBorder="1" applyAlignment="1">
      <alignment horizontal="center" vertical="center"/>
    </xf>
    <xf numFmtId="0" fontId="21" fillId="4" borderId="10" xfId="0" applyFont="1" applyFill="1" applyBorder="1" applyAlignment="1">
      <alignment horizontal="center" vertical="center"/>
    </xf>
    <xf numFmtId="49" fontId="21" fillId="4" borderId="10" xfId="0" quotePrefix="1" applyNumberFormat="1" applyFont="1" applyFill="1" applyBorder="1" applyAlignment="1">
      <alignment horizontal="left" vertical="center"/>
    </xf>
    <xf numFmtId="49" fontId="21" fillId="4" borderId="4" xfId="0" quotePrefix="1" applyNumberFormat="1" applyFont="1" applyFill="1" applyBorder="1" applyAlignment="1">
      <alignment horizontal="center" vertical="center"/>
    </xf>
    <xf numFmtId="49" fontId="21" fillId="4" borderId="10" xfId="0" quotePrefix="1" applyNumberFormat="1" applyFont="1" applyFill="1" applyBorder="1" applyAlignment="1">
      <alignment horizontal="center" vertical="center"/>
    </xf>
    <xf numFmtId="0" fontId="17" fillId="4" borderId="18" xfId="0" applyFont="1" applyFill="1" applyBorder="1" applyAlignment="1">
      <alignment vertical="center"/>
    </xf>
    <xf numFmtId="7" fontId="9" fillId="4" borderId="57" xfId="2" applyNumberFormat="1" applyFont="1" applyFill="1" applyBorder="1" applyAlignment="1">
      <alignment horizontal="center" vertical="center"/>
    </xf>
    <xf numFmtId="0" fontId="0" fillId="0" borderId="0" xfId="0" applyNumberFormat="1"/>
    <xf numFmtId="0" fontId="54" fillId="0" borderId="0" xfId="0" applyFont="1" applyAlignment="1">
      <alignment horizontal="center" vertical="center"/>
    </xf>
    <xf numFmtId="0" fontId="55" fillId="0" borderId="0" xfId="0" applyFont="1" applyAlignment="1">
      <alignment vertical="center"/>
    </xf>
    <xf numFmtId="0" fontId="56" fillId="0" borderId="0" xfId="0" applyFont="1" applyAlignment="1">
      <alignment vertical="center"/>
    </xf>
    <xf numFmtId="0" fontId="57" fillId="0" borderId="0" xfId="0" applyFont="1" applyAlignment="1">
      <alignment horizontal="center" vertical="center"/>
    </xf>
    <xf numFmtId="0" fontId="58" fillId="0" borderId="0" xfId="0" applyFont="1" applyAlignment="1">
      <alignment horizontal="left" vertical="top" wrapText="1"/>
    </xf>
    <xf numFmtId="0" fontId="14" fillId="3" borderId="0" xfId="0" applyFont="1" applyFill="1" applyBorder="1" applyAlignment="1">
      <alignment horizontal="center" vertical="center"/>
    </xf>
    <xf numFmtId="0" fontId="14" fillId="3" borderId="5" xfId="0" applyFont="1" applyFill="1" applyBorder="1" applyAlignment="1">
      <alignment horizontal="center" vertical="center"/>
    </xf>
    <xf numFmtId="0" fontId="41" fillId="0" borderId="0" xfId="5" applyAlignment="1">
      <alignment wrapText="1"/>
    </xf>
    <xf numFmtId="0" fontId="52" fillId="0" borderId="0" xfId="0" applyFont="1" applyAlignment="1">
      <alignment horizontal="left" wrapText="1"/>
    </xf>
    <xf numFmtId="0" fontId="14" fillId="3" borderId="0" xfId="0" applyFont="1" applyFill="1" applyBorder="1" applyAlignment="1">
      <alignment horizontal="center" vertical="top"/>
    </xf>
    <xf numFmtId="0" fontId="26" fillId="3" borderId="0" xfId="0" applyFont="1" applyFill="1" applyBorder="1" applyAlignment="1">
      <alignment horizontal="center" wrapText="1"/>
    </xf>
    <xf numFmtId="0" fontId="26" fillId="0" borderId="5" xfId="0" applyFont="1" applyBorder="1" applyAlignment="1">
      <alignment horizontal="center" wrapText="1"/>
    </xf>
    <xf numFmtId="0" fontId="41" fillId="0" borderId="0" xfId="5" applyFill="1" applyBorder="1" applyAlignment="1">
      <alignment horizontal="left" vertical="top"/>
    </xf>
    <xf numFmtId="0" fontId="13" fillId="0" borderId="0" xfId="0" applyFont="1" applyFill="1" applyBorder="1" applyAlignment="1">
      <alignment horizontal="left" vertical="top"/>
    </xf>
    <xf numFmtId="0" fontId="13" fillId="0" borderId="0" xfId="0" applyFont="1" applyFill="1" applyAlignment="1">
      <alignment horizontal="left" vertical="top"/>
    </xf>
    <xf numFmtId="0" fontId="14" fillId="3" borderId="0" xfId="0" applyFont="1" applyFill="1" applyBorder="1" applyAlignment="1">
      <alignment horizontal="center" vertical="center"/>
    </xf>
    <xf numFmtId="0" fontId="14" fillId="3" borderId="5" xfId="0" applyFont="1" applyFill="1" applyBorder="1" applyAlignment="1">
      <alignment horizontal="center" vertical="center"/>
    </xf>
    <xf numFmtId="0" fontId="17" fillId="3" borderId="0" xfId="0" applyFont="1" applyFill="1" applyBorder="1" applyAlignment="1">
      <alignment horizontal="center"/>
    </xf>
    <xf numFmtId="0" fontId="17" fillId="4" borderId="4" xfId="0" applyFont="1" applyFill="1" applyBorder="1" applyAlignment="1">
      <alignment horizontal="center" vertical="center"/>
    </xf>
    <xf numFmtId="0" fontId="17" fillId="4" borderId="10" xfId="0" applyFont="1" applyFill="1" applyBorder="1" applyAlignment="1">
      <alignment horizontal="center" vertical="center"/>
    </xf>
    <xf numFmtId="0" fontId="17" fillId="3" borderId="0" xfId="0" applyFont="1" applyFill="1" applyBorder="1" applyAlignment="1">
      <alignment horizontal="center" vertical="center"/>
    </xf>
    <xf numFmtId="0" fontId="48" fillId="6" borderId="0" xfId="0" applyFont="1" applyFill="1" applyBorder="1" applyAlignment="1">
      <alignment horizontal="center" vertical="center"/>
    </xf>
    <xf numFmtId="0" fontId="12" fillId="2" borderId="11" xfId="0" applyFont="1" applyFill="1" applyBorder="1" applyAlignment="1">
      <alignment horizontal="center" vertical="top"/>
    </xf>
    <xf numFmtId="0" fontId="21" fillId="4" borderId="4" xfId="0" applyFont="1" applyFill="1" applyBorder="1" applyAlignment="1">
      <alignment horizontal="center" vertical="center"/>
    </xf>
    <xf numFmtId="0" fontId="21" fillId="4" borderId="10" xfId="0" applyFont="1" applyFill="1" applyBorder="1" applyAlignment="1">
      <alignment horizontal="center" vertical="center"/>
    </xf>
    <xf numFmtId="0" fontId="59" fillId="0" borderId="0" xfId="0" applyFont="1" applyFill="1" applyBorder="1" applyAlignment="1">
      <alignment horizontal="center" vertical="center"/>
    </xf>
    <xf numFmtId="0" fontId="2" fillId="0" borderId="0" xfId="0" applyFont="1" applyFill="1" applyBorder="1" applyAlignment="1">
      <alignment horizontal="center" vertical="center"/>
    </xf>
    <xf numFmtId="0" fontId="37" fillId="0" borderId="0" xfId="0" applyFont="1" applyFill="1" applyBorder="1" applyAlignment="1">
      <alignment horizontal="centerContinuous" vertical="center"/>
    </xf>
    <xf numFmtId="0" fontId="17" fillId="0" borderId="0" xfId="0" applyFont="1" applyFill="1" applyBorder="1" applyAlignment="1">
      <alignment horizontal="center" vertical="center"/>
    </xf>
    <xf numFmtId="0" fontId="9" fillId="3" borderId="22" xfId="0" applyFont="1" applyFill="1" applyBorder="1" applyAlignment="1">
      <alignment horizontal="center" vertical="center"/>
    </xf>
    <xf numFmtId="0" fontId="14" fillId="3" borderId="22" xfId="0" applyFont="1" applyFill="1" applyBorder="1" applyAlignment="1">
      <alignment horizontal="center" vertical="center"/>
    </xf>
    <xf numFmtId="0" fontId="14" fillId="0" borderId="0" xfId="0" applyFont="1" applyFill="1" applyBorder="1" applyAlignment="1">
      <alignment horizontal="center" vertical="center"/>
    </xf>
    <xf numFmtId="0" fontId="38" fillId="3" borderId="24" xfId="0" applyFont="1" applyFill="1" applyBorder="1" applyAlignment="1">
      <alignment horizontal="center" vertical="top"/>
    </xf>
    <xf numFmtId="0" fontId="38" fillId="0" borderId="0" xfId="0" applyFont="1" applyFill="1" applyBorder="1" applyAlignment="1">
      <alignment horizontal="center" vertical="top"/>
    </xf>
    <xf numFmtId="0" fontId="17" fillId="4" borderId="4" xfId="0" applyFont="1" applyFill="1" applyBorder="1" applyAlignment="1">
      <alignment vertical="top"/>
    </xf>
    <xf numFmtId="0" fontId="17" fillId="4" borderId="22" xfId="0" applyFont="1" applyFill="1" applyBorder="1" applyAlignment="1">
      <alignment vertical="top"/>
    </xf>
    <xf numFmtId="0" fontId="17" fillId="4" borderId="0" xfId="0" applyFont="1" applyFill="1" applyBorder="1" applyAlignment="1">
      <alignment vertical="top"/>
    </xf>
    <xf numFmtId="0" fontId="17" fillId="4" borderId="5" xfId="0" applyFont="1" applyFill="1" applyBorder="1" applyAlignment="1">
      <alignment vertical="top"/>
    </xf>
    <xf numFmtId="164" fontId="17" fillId="4" borderId="0" xfId="0" applyNumberFormat="1" applyFont="1" applyFill="1" applyBorder="1" applyAlignment="1">
      <alignment horizontal="right" vertical="top"/>
    </xf>
    <xf numFmtId="164" fontId="17" fillId="4" borderId="0" xfId="0" applyNumberFormat="1" applyFont="1" applyFill="1" applyBorder="1" applyAlignment="1">
      <alignment vertical="top"/>
    </xf>
    <xf numFmtId="164" fontId="17" fillId="4" borderId="5" xfId="0" applyNumberFormat="1" applyFont="1" applyFill="1" applyBorder="1" applyAlignment="1">
      <alignment vertical="top"/>
    </xf>
    <xf numFmtId="164" fontId="17" fillId="0" borderId="0" xfId="0" applyNumberFormat="1" applyFont="1" applyFill="1" applyBorder="1" applyAlignment="1">
      <alignment vertical="center"/>
    </xf>
    <xf numFmtId="16" fontId="17" fillId="0" borderId="0" xfId="0" applyNumberFormat="1" applyFont="1"/>
    <xf numFmtId="9" fontId="17" fillId="0" borderId="0" xfId="3" applyNumberFormat="1" applyFont="1" applyAlignment="1">
      <alignment vertical="center"/>
    </xf>
    <xf numFmtId="9" fontId="17" fillId="0" borderId="0" xfId="0" applyNumberFormat="1" applyFont="1" applyAlignment="1">
      <alignment vertical="center"/>
    </xf>
    <xf numFmtId="164" fontId="17" fillId="4" borderId="5" xfId="0" applyNumberFormat="1" applyFont="1" applyFill="1" applyBorder="1" applyAlignment="1">
      <alignment horizontal="right" vertical="top"/>
    </xf>
    <xf numFmtId="164" fontId="17" fillId="0" borderId="0" xfId="0" applyNumberFormat="1" applyFont="1" applyFill="1" applyBorder="1" applyAlignment="1">
      <alignment horizontal="right" vertical="center"/>
    </xf>
    <xf numFmtId="43" fontId="17" fillId="0" borderId="0" xfId="1" applyFont="1" applyAlignment="1">
      <alignment vertical="center"/>
    </xf>
    <xf numFmtId="164" fontId="17" fillId="4" borderId="12" xfId="0" applyNumberFormat="1" applyFont="1" applyFill="1" applyBorder="1" applyAlignment="1">
      <alignment horizontal="right" vertical="top"/>
    </xf>
    <xf numFmtId="164" fontId="17" fillId="4" borderId="15" xfId="0" applyNumberFormat="1" applyFont="1" applyFill="1" applyBorder="1" applyAlignment="1">
      <alignment horizontal="right" vertical="top"/>
    </xf>
    <xf numFmtId="0" fontId="17" fillId="0" borderId="0" xfId="0" applyFont="1" applyBorder="1"/>
    <xf numFmtId="164" fontId="17" fillId="0" borderId="0" xfId="0" applyNumberFormat="1" applyFont="1" applyAlignment="1"/>
    <xf numFmtId="9" fontId="17" fillId="0" borderId="0" xfId="3" applyFont="1" applyAlignment="1">
      <alignment vertical="center"/>
    </xf>
    <xf numFmtId="0" fontId="13" fillId="0" borderId="0" xfId="0" applyFont="1" applyAlignment="1">
      <alignment horizontal="center"/>
    </xf>
    <xf numFmtId="0" fontId="9" fillId="0" borderId="0" xfId="0" applyFont="1" applyFill="1"/>
    <xf numFmtId="0" fontId="17" fillId="0" borderId="0" xfId="0" applyNumberFormat="1" applyFont="1"/>
    <xf numFmtId="0" fontId="0" fillId="3" borderId="22" xfId="0" applyFill="1" applyBorder="1" applyAlignment="1"/>
    <xf numFmtId="0" fontId="17" fillId="3" borderId="5" xfId="0" applyFont="1" applyFill="1" applyBorder="1" applyAlignment="1">
      <alignment horizontal="center"/>
    </xf>
    <xf numFmtId="0" fontId="17" fillId="3" borderId="22" xfId="0" applyFont="1" applyFill="1" applyBorder="1" applyAlignment="1">
      <alignment horizontal="center"/>
    </xf>
    <xf numFmtId="0" fontId="17" fillId="4" borderId="0" xfId="0" applyFont="1" applyFill="1" applyBorder="1" applyAlignment="1"/>
    <xf numFmtId="0" fontId="17" fillId="4" borderId="41" xfId="0" applyFont="1" applyFill="1" applyBorder="1" applyAlignment="1">
      <alignment horizontal="center" vertical="center"/>
    </xf>
    <xf numFmtId="164" fontId="17" fillId="4" borderId="0" xfId="0" applyNumberFormat="1" applyFont="1" applyFill="1" applyBorder="1" applyAlignment="1">
      <alignment vertical="center"/>
    </xf>
    <xf numFmtId="164" fontId="17" fillId="4" borderId="0" xfId="0" applyNumberFormat="1" applyFont="1" applyFill="1" applyBorder="1" applyAlignment="1">
      <alignment horizontal="right" vertical="center"/>
    </xf>
    <xf numFmtId="164" fontId="17" fillId="4" borderId="5" xfId="0" applyNumberFormat="1" applyFont="1" applyFill="1" applyBorder="1" applyAlignment="1">
      <alignment vertical="center"/>
    </xf>
    <xf numFmtId="0" fontId="17" fillId="4" borderId="41" xfId="0" applyFont="1" applyFill="1" applyBorder="1" applyAlignment="1">
      <alignment horizontal="center"/>
    </xf>
    <xf numFmtId="164" fontId="17" fillId="4" borderId="22" xfId="0" applyNumberFormat="1" applyFont="1" applyFill="1" applyBorder="1" applyAlignment="1">
      <alignment vertical="center"/>
    </xf>
    <xf numFmtId="0" fontId="17" fillId="4" borderId="42" xfId="0" applyFont="1" applyFill="1" applyBorder="1" applyAlignment="1">
      <alignment horizontal="center"/>
    </xf>
    <xf numFmtId="164" fontId="17" fillId="4" borderId="24" xfId="0" applyNumberFormat="1" applyFont="1" applyFill="1" applyBorder="1" applyAlignment="1">
      <alignment vertical="center"/>
    </xf>
    <xf numFmtId="164" fontId="17" fillId="4" borderId="12" xfId="0" applyNumberFormat="1" applyFont="1" applyFill="1" applyBorder="1" applyAlignment="1">
      <alignment vertical="center"/>
    </xf>
    <xf numFmtId="164" fontId="17" fillId="4" borderId="15" xfId="0" applyNumberFormat="1" applyFont="1" applyFill="1" applyBorder="1" applyAlignment="1">
      <alignment vertical="center"/>
    </xf>
    <xf numFmtId="164" fontId="17" fillId="0" borderId="0" xfId="0" applyNumberFormat="1" applyFont="1"/>
    <xf numFmtId="164" fontId="17" fillId="0" borderId="0" xfId="0" applyNumberFormat="1" applyFont="1" applyBorder="1"/>
    <xf numFmtId="0" fontId="14" fillId="0" borderId="0" xfId="0" applyFont="1"/>
    <xf numFmtId="0" fontId="60" fillId="2" borderId="1" xfId="0" applyFont="1" applyFill="1" applyBorder="1"/>
    <xf numFmtId="0" fontId="60" fillId="2" borderId="2" xfId="0" applyFont="1" applyFill="1" applyBorder="1"/>
    <xf numFmtId="0" fontId="60" fillId="2" borderId="3" xfId="0" applyFont="1" applyFill="1" applyBorder="1"/>
    <xf numFmtId="0" fontId="61" fillId="7" borderId="3" xfId="0" applyFont="1" applyFill="1" applyBorder="1"/>
    <xf numFmtId="0" fontId="61" fillId="0" borderId="0" xfId="0" applyFont="1"/>
    <xf numFmtId="0" fontId="61" fillId="7" borderId="5" xfId="0" applyFont="1" applyFill="1" applyBorder="1" applyAlignment="1">
      <alignment horizontal="centerContinuous"/>
    </xf>
    <xf numFmtId="0" fontId="61" fillId="0" borderId="0" xfId="0" applyFont="1" applyBorder="1"/>
    <xf numFmtId="0" fontId="61" fillId="7" borderId="5" xfId="0" applyFont="1" applyFill="1" applyBorder="1" applyAlignment="1">
      <alignment horizontal="centerContinuous" vertical="center"/>
    </xf>
    <xf numFmtId="0" fontId="61" fillId="0" borderId="0" xfId="0" applyFont="1" applyAlignment="1">
      <alignment vertical="center"/>
    </xf>
    <xf numFmtId="0" fontId="2" fillId="2" borderId="11" xfId="0" applyFont="1" applyFill="1" applyBorder="1" applyAlignment="1">
      <alignment horizontal="centerContinuous" vertical="top"/>
    </xf>
    <xf numFmtId="0" fontId="2" fillId="2" borderId="12" xfId="0" applyFont="1" applyFill="1" applyBorder="1" applyAlignment="1">
      <alignment horizontal="centerContinuous" vertical="top"/>
    </xf>
    <xf numFmtId="0" fontId="2" fillId="2" borderId="15" xfId="0" applyFont="1" applyFill="1" applyBorder="1" applyAlignment="1">
      <alignment horizontal="centerContinuous" vertical="top"/>
    </xf>
    <xf numFmtId="0" fontId="61" fillId="0" borderId="0" xfId="0" applyFont="1" applyAlignment="1">
      <alignment horizontal="center" vertical="center"/>
    </xf>
    <xf numFmtId="0" fontId="3" fillId="3" borderId="5" xfId="0" applyFont="1" applyFill="1" applyBorder="1" applyAlignment="1">
      <alignment horizontal="center"/>
    </xf>
    <xf numFmtId="0" fontId="3" fillId="0" borderId="35" xfId="0" applyFont="1" applyFill="1" applyBorder="1" applyAlignment="1">
      <alignment horizontal="center"/>
    </xf>
    <xf numFmtId="0" fontId="4" fillId="3" borderId="22" xfId="0" applyFont="1" applyFill="1" applyBorder="1" applyAlignment="1">
      <alignment horizontal="center" vertical="center"/>
    </xf>
    <xf numFmtId="0" fontId="4" fillId="3" borderId="0" xfId="0" applyFont="1" applyFill="1" applyBorder="1" applyAlignment="1">
      <alignment horizontal="left" vertical="center"/>
    </xf>
    <xf numFmtId="0" fontId="4" fillId="3" borderId="24" xfId="0" applyFont="1" applyFill="1" applyBorder="1" applyAlignment="1">
      <alignment horizontal="center" vertical="top"/>
    </xf>
    <xf numFmtId="0" fontId="4" fillId="3" borderId="12" xfId="0" applyFont="1" applyFill="1" applyBorder="1" applyAlignment="1">
      <alignment horizontal="center" vertical="top"/>
    </xf>
    <xf numFmtId="0" fontId="62" fillId="3" borderId="12" xfId="0" applyFont="1" applyFill="1" applyBorder="1" applyAlignment="1">
      <alignment horizontal="center" vertical="top"/>
    </xf>
    <xf numFmtId="0" fontId="4" fillId="3" borderId="12" xfId="0" applyFont="1" applyFill="1" applyBorder="1" applyAlignment="1">
      <alignment horizontal="left" vertical="top"/>
    </xf>
    <xf numFmtId="0" fontId="4" fillId="3" borderId="15" xfId="0" applyFont="1" applyFill="1" applyBorder="1" applyAlignment="1">
      <alignment horizontal="center" vertical="top"/>
    </xf>
    <xf numFmtId="0" fontId="3" fillId="4" borderId="41" xfId="0" applyFont="1" applyFill="1" applyBorder="1" applyAlignment="1">
      <alignment horizontal="center" vertical="center"/>
    </xf>
    <xf numFmtId="0" fontId="0" fillId="4" borderId="0" xfId="0" applyFill="1" applyBorder="1"/>
    <xf numFmtId="9" fontId="9" fillId="4" borderId="0" xfId="3" applyFont="1" applyFill="1" applyBorder="1" applyAlignment="1">
      <alignment horizontal="center"/>
    </xf>
    <xf numFmtId="0" fontId="4" fillId="4" borderId="0" xfId="0" applyFont="1" applyFill="1" applyBorder="1" applyAlignment="1">
      <alignment horizontal="center" vertical="center"/>
    </xf>
    <xf numFmtId="9" fontId="9" fillId="4" borderId="5" xfId="3" applyFont="1" applyFill="1" applyBorder="1" applyAlignment="1">
      <alignment horizontal="center"/>
    </xf>
    <xf numFmtId="0" fontId="0" fillId="8" borderId="0" xfId="0" applyFill="1"/>
    <xf numFmtId="191" fontId="9" fillId="4" borderId="0" xfId="3" applyNumberFormat="1" applyFont="1" applyFill="1" applyBorder="1" applyAlignment="1">
      <alignment horizontal="center"/>
    </xf>
    <xf numFmtId="192" fontId="9" fillId="4" borderId="0" xfId="3" applyNumberFormat="1" applyFont="1" applyFill="1" applyBorder="1" applyAlignment="1">
      <alignment horizontal="right"/>
    </xf>
    <xf numFmtId="10" fontId="9" fillId="4" borderId="5" xfId="3" applyNumberFormat="1" applyFont="1" applyFill="1" applyBorder="1" applyAlignment="1">
      <alignment horizontal="right"/>
    </xf>
    <xf numFmtId="177" fontId="1" fillId="0" borderId="0" xfId="3" applyNumberFormat="1" applyFont="1" applyFill="1" applyAlignment="1">
      <alignment vertical="top"/>
    </xf>
    <xf numFmtId="165" fontId="1" fillId="0" borderId="0" xfId="1" applyNumberFormat="1" applyFont="1" applyFill="1" applyAlignment="1">
      <alignment vertical="top"/>
    </xf>
    <xf numFmtId="165" fontId="0" fillId="0" borderId="0" xfId="1" applyNumberFormat="1" applyFont="1" applyFill="1"/>
    <xf numFmtId="177" fontId="0" fillId="0" borderId="0" xfId="3" applyNumberFormat="1" applyFont="1" applyFill="1"/>
    <xf numFmtId="0" fontId="0" fillId="8" borderId="0" xfId="0" applyFill="1" applyBorder="1"/>
    <xf numFmtId="177" fontId="1" fillId="0" borderId="0" xfId="3" applyNumberFormat="1" applyFont="1" applyFill="1" applyBorder="1" applyAlignment="1">
      <alignment vertical="top"/>
    </xf>
    <xf numFmtId="177" fontId="0" fillId="0" borderId="0" xfId="3" applyNumberFormat="1" applyFont="1" applyFill="1" applyBorder="1"/>
    <xf numFmtId="165" fontId="0" fillId="0" borderId="0" xfId="1" applyNumberFormat="1" applyFont="1" applyFill="1" applyBorder="1"/>
    <xf numFmtId="0" fontId="0" fillId="0" borderId="0" xfId="0" applyFill="1" applyBorder="1"/>
    <xf numFmtId="0" fontId="3" fillId="4" borderId="42" xfId="0" applyFont="1" applyFill="1" applyBorder="1" applyAlignment="1">
      <alignment horizontal="center" vertical="center"/>
    </xf>
    <xf numFmtId="0" fontId="0" fillId="4" borderId="12" xfId="0" applyFill="1" applyBorder="1"/>
    <xf numFmtId="191" fontId="9" fillId="4" borderId="12" xfId="3" applyNumberFormat="1" applyFont="1" applyFill="1" applyBorder="1" applyAlignment="1">
      <alignment horizontal="center"/>
    </xf>
    <xf numFmtId="192" fontId="9" fillId="4" borderId="12" xfId="3" applyNumberFormat="1" applyFont="1" applyFill="1" applyBorder="1" applyAlignment="1">
      <alignment horizontal="right"/>
    </xf>
    <xf numFmtId="10" fontId="9" fillId="4" borderId="15" xfId="3" applyNumberFormat="1" applyFont="1" applyFill="1" applyBorder="1" applyAlignment="1">
      <alignment horizontal="right"/>
    </xf>
    <xf numFmtId="177" fontId="0" fillId="0" borderId="0" xfId="3" applyNumberFormat="1" applyFont="1" applyFill="1" applyAlignment="1">
      <alignment vertical="top"/>
    </xf>
    <xf numFmtId="0" fontId="13" fillId="0" borderId="0" xfId="0" applyFont="1" applyBorder="1" applyAlignment="1">
      <alignment vertical="center"/>
    </xf>
    <xf numFmtId="177" fontId="1" fillId="0" borderId="0" xfId="3" applyNumberFormat="1" applyFont="1"/>
    <xf numFmtId="0" fontId="0" fillId="0" borderId="0" xfId="0" applyAlignment="1">
      <alignment horizontal="center"/>
    </xf>
    <xf numFmtId="177" fontId="22" fillId="0" borderId="0" xfId="0" applyNumberFormat="1" applyFont="1"/>
    <xf numFmtId="0" fontId="22" fillId="0" borderId="0" xfId="0" applyFont="1" applyFill="1"/>
    <xf numFmtId="0" fontId="22" fillId="0" borderId="0" xfId="0" applyFont="1"/>
    <xf numFmtId="0" fontId="0" fillId="0" borderId="0" xfId="0" applyBorder="1"/>
    <xf numFmtId="0" fontId="3" fillId="6" borderId="0" xfId="0" applyFont="1" applyFill="1" applyBorder="1" applyAlignment="1">
      <alignment horizontal="center"/>
    </xf>
    <xf numFmtId="0" fontId="3" fillId="6" borderId="5" xfId="0" applyFont="1" applyFill="1" applyBorder="1" applyAlignment="1">
      <alignment horizontal="center"/>
    </xf>
    <xf numFmtId="0" fontId="63" fillId="6" borderId="23" xfId="0" applyFont="1" applyFill="1" applyBorder="1" applyAlignment="1">
      <alignment horizontal="right"/>
    </xf>
    <xf numFmtId="0" fontId="64" fillId="6" borderId="25" xfId="0" applyFont="1" applyFill="1" applyBorder="1" applyAlignment="1">
      <alignment horizontal="right"/>
    </xf>
    <xf numFmtId="0" fontId="3" fillId="6" borderId="12" xfId="0" applyFont="1" applyFill="1" applyBorder="1" applyAlignment="1">
      <alignment horizontal="center"/>
    </xf>
    <xf numFmtId="0" fontId="3" fillId="6" borderId="15" xfId="0" applyFont="1" applyFill="1" applyBorder="1" applyAlignment="1">
      <alignment horizontal="center"/>
    </xf>
    <xf numFmtId="0" fontId="3" fillId="4" borderId="43" xfId="0" applyFont="1" applyFill="1" applyBorder="1" applyAlignment="1">
      <alignment horizontal="center" vertical="center"/>
    </xf>
    <xf numFmtId="0" fontId="0" fillId="4" borderId="2" xfId="0" applyFill="1" applyBorder="1"/>
    <xf numFmtId="9" fontId="9" fillId="4" borderId="2" xfId="3" applyFont="1" applyFill="1" applyBorder="1" applyAlignment="1">
      <alignment horizontal="center"/>
    </xf>
    <xf numFmtId="0" fontId="4" fillId="4" borderId="21" xfId="0" applyFont="1" applyFill="1" applyBorder="1" applyAlignment="1">
      <alignment horizontal="center" vertical="center"/>
    </xf>
    <xf numFmtId="0" fontId="4" fillId="4" borderId="2" xfId="0" applyFont="1" applyFill="1" applyBorder="1" applyAlignment="1">
      <alignment horizontal="center" vertical="center"/>
    </xf>
    <xf numFmtId="9" fontId="9" fillId="4" borderId="3" xfId="3" applyFont="1" applyFill="1" applyBorder="1" applyAlignment="1">
      <alignment horizontal="center"/>
    </xf>
    <xf numFmtId="37" fontId="9" fillId="4" borderId="0" xfId="1" applyNumberFormat="1" applyFont="1" applyFill="1" applyBorder="1" applyAlignment="1">
      <alignment horizontal="right" vertical="center"/>
    </xf>
    <xf numFmtId="191" fontId="9" fillId="4" borderId="23" xfId="3" applyNumberFormat="1" applyFont="1" applyFill="1" applyBorder="1" applyAlignment="1">
      <alignment horizontal="center"/>
    </xf>
    <xf numFmtId="191" fontId="9" fillId="4" borderId="5" xfId="3" applyNumberFormat="1" applyFont="1" applyFill="1" applyBorder="1" applyAlignment="1">
      <alignment horizontal="center"/>
    </xf>
    <xf numFmtId="0" fontId="0" fillId="0" borderId="0" xfId="0" applyNumberFormat="1" applyBorder="1"/>
    <xf numFmtId="10" fontId="9" fillId="4" borderId="0" xfId="3" applyNumberFormat="1" applyFont="1" applyFill="1" applyBorder="1" applyAlignment="1">
      <alignment horizontal="center"/>
    </xf>
    <xf numFmtId="10" fontId="9" fillId="4" borderId="5" xfId="3" applyNumberFormat="1" applyFont="1" applyFill="1" applyBorder="1" applyAlignment="1">
      <alignment horizontal="center"/>
    </xf>
    <xf numFmtId="49" fontId="9" fillId="4" borderId="0" xfId="3" applyNumberFormat="1" applyFont="1" applyFill="1" applyBorder="1" applyAlignment="1"/>
    <xf numFmtId="191" fontId="9" fillId="4" borderId="0" xfId="3" quotePrefix="1" applyNumberFormat="1" applyFont="1" applyFill="1" applyBorder="1" applyAlignment="1">
      <alignment horizontal="center"/>
    </xf>
    <xf numFmtId="0" fontId="0" fillId="4" borderId="0" xfId="0" applyFill="1" applyBorder="1" applyAlignment="1">
      <alignment vertical="top"/>
    </xf>
    <xf numFmtId="191" fontId="9" fillId="4" borderId="0" xfId="3" applyNumberFormat="1" applyFont="1" applyFill="1" applyBorder="1" applyAlignment="1">
      <alignment horizontal="center" vertical="top"/>
    </xf>
    <xf numFmtId="191" fontId="9" fillId="4" borderId="23" xfId="3" applyNumberFormat="1" applyFont="1" applyFill="1" applyBorder="1" applyAlignment="1">
      <alignment horizontal="left" vertical="top"/>
    </xf>
    <xf numFmtId="191" fontId="0" fillId="0" borderId="0" xfId="0" applyNumberFormat="1"/>
    <xf numFmtId="0" fontId="0" fillId="4" borderId="12" xfId="0" applyFill="1" applyBorder="1" applyAlignment="1">
      <alignment vertical="top"/>
    </xf>
    <xf numFmtId="37" fontId="9" fillId="4" borderId="12" xfId="1" applyNumberFormat="1" applyFont="1" applyFill="1" applyBorder="1" applyAlignment="1">
      <alignment horizontal="right" vertical="center"/>
    </xf>
    <xf numFmtId="191" fontId="9" fillId="4" borderId="12" xfId="3" applyNumberFormat="1" applyFont="1" applyFill="1" applyBorder="1" applyAlignment="1">
      <alignment horizontal="center" vertical="top"/>
    </xf>
    <xf numFmtId="191" fontId="9" fillId="4" borderId="25" xfId="3" applyNumberFormat="1" applyFont="1" applyFill="1" applyBorder="1" applyAlignment="1">
      <alignment horizontal="left" vertical="top"/>
    </xf>
    <xf numFmtId="191" fontId="9" fillId="4" borderId="12" xfId="3" quotePrefix="1" applyNumberFormat="1" applyFont="1" applyFill="1" applyBorder="1" applyAlignment="1">
      <alignment horizontal="center"/>
    </xf>
    <xf numFmtId="191" fontId="9" fillId="4" borderId="15" xfId="3" applyNumberFormat="1" applyFont="1" applyFill="1" applyBorder="1" applyAlignment="1">
      <alignment horizontal="center"/>
    </xf>
    <xf numFmtId="0" fontId="31" fillId="0" borderId="0" xfId="0" applyFont="1" applyBorder="1" applyAlignment="1">
      <alignment vertical="center"/>
    </xf>
    <xf numFmtId="0" fontId="66" fillId="0" borderId="0" xfId="0" applyFont="1"/>
    <xf numFmtId="191" fontId="9" fillId="0" borderId="0" xfId="3" applyNumberFormat="1" applyFont="1" applyFill="1" applyBorder="1" applyAlignment="1">
      <alignment horizontal="center"/>
    </xf>
    <xf numFmtId="0" fontId="45" fillId="2" borderId="0" xfId="0" applyFont="1" applyFill="1" applyBorder="1" applyAlignment="1">
      <alignment horizontal="centerContinuous"/>
    </xf>
    <xf numFmtId="0" fontId="3" fillId="2" borderId="0" xfId="0" applyFont="1" applyFill="1" applyBorder="1" applyAlignment="1">
      <alignment horizontal="centerContinuous"/>
    </xf>
    <xf numFmtId="3" fontId="3" fillId="3" borderId="22" xfId="0" applyNumberFormat="1" applyFont="1" applyFill="1" applyBorder="1" applyAlignment="1">
      <alignment horizontal="center" vertical="center"/>
    </xf>
    <xf numFmtId="3" fontId="3" fillId="3" borderId="0" xfId="0" applyNumberFormat="1" applyFont="1" applyFill="1" applyBorder="1" applyAlignment="1">
      <alignment horizontal="center" vertical="center"/>
    </xf>
    <xf numFmtId="3" fontId="3" fillId="3" borderId="23" xfId="0" applyNumberFormat="1" applyFont="1" applyFill="1" applyBorder="1" applyAlignment="1">
      <alignment horizontal="center" vertical="center"/>
    </xf>
    <xf numFmtId="3" fontId="3" fillId="3" borderId="5" xfId="0" applyNumberFormat="1" applyFont="1" applyFill="1" applyBorder="1" applyAlignment="1">
      <alignment horizontal="center" vertical="center"/>
    </xf>
    <xf numFmtId="0" fontId="38" fillId="3" borderId="25" xfId="0" applyFont="1" applyFill="1" applyBorder="1" applyAlignment="1">
      <alignment horizontal="center" vertical="top"/>
    </xf>
    <xf numFmtId="1" fontId="6" fillId="4" borderId="1" xfId="0" applyNumberFormat="1" applyFont="1" applyFill="1" applyBorder="1" applyAlignment="1">
      <alignment horizontal="center" vertical="center"/>
    </xf>
    <xf numFmtId="1" fontId="6" fillId="4" borderId="20" xfId="0" applyNumberFormat="1" applyFont="1" applyFill="1" applyBorder="1" applyAlignment="1">
      <alignment horizontal="center" vertical="center"/>
    </xf>
    <xf numFmtId="1" fontId="6" fillId="4" borderId="2" xfId="0" applyNumberFormat="1" applyFont="1" applyFill="1" applyBorder="1" applyAlignment="1">
      <alignment horizontal="center" vertical="center"/>
    </xf>
    <xf numFmtId="1" fontId="6" fillId="4" borderId="21" xfId="0" applyNumberFormat="1" applyFont="1" applyFill="1" applyBorder="1" applyAlignment="1">
      <alignment horizontal="center" vertical="center"/>
    </xf>
    <xf numFmtId="1" fontId="6" fillId="4" borderId="3" xfId="0" applyNumberFormat="1" applyFont="1" applyFill="1" applyBorder="1" applyAlignment="1">
      <alignment horizontal="center" vertical="center"/>
    </xf>
    <xf numFmtId="1" fontId="3" fillId="4" borderId="4" xfId="0" applyNumberFormat="1" applyFont="1" applyFill="1" applyBorder="1" applyAlignment="1">
      <alignment horizontal="center" vertical="center"/>
    </xf>
    <xf numFmtId="3" fontId="3" fillId="4" borderId="22" xfId="0" applyNumberFormat="1" applyFont="1" applyFill="1" applyBorder="1" applyAlignment="1">
      <alignment horizontal="center" vertical="center"/>
    </xf>
    <xf numFmtId="3" fontId="3" fillId="4" borderId="0" xfId="0" applyNumberFormat="1" applyFont="1" applyFill="1" applyBorder="1" applyAlignment="1">
      <alignment horizontal="center" vertical="center"/>
    </xf>
    <xf numFmtId="193" fontId="3" fillId="4" borderId="0" xfId="0" applyNumberFormat="1" applyFont="1" applyFill="1" applyBorder="1" applyAlignment="1">
      <alignment horizontal="right" vertical="center"/>
    </xf>
    <xf numFmtId="3" fontId="3" fillId="4" borderId="23" xfId="0" applyNumberFormat="1" applyFont="1" applyFill="1" applyBorder="1" applyAlignment="1">
      <alignment horizontal="center" vertical="center"/>
    </xf>
    <xf numFmtId="193" fontId="3" fillId="4" borderId="5" xfId="0" applyNumberFormat="1" applyFont="1" applyFill="1" applyBorder="1" applyAlignment="1">
      <alignment horizontal="right" vertical="center"/>
    </xf>
    <xf numFmtId="0" fontId="3" fillId="4" borderId="4" xfId="0" applyNumberFormat="1" applyFont="1" applyFill="1" applyBorder="1" applyAlignment="1">
      <alignment horizontal="center" vertical="center"/>
    </xf>
    <xf numFmtId="3" fontId="9" fillId="4" borderId="23" xfId="0" applyNumberFormat="1" applyFont="1" applyFill="1" applyBorder="1" applyAlignment="1">
      <alignment horizontal="center" vertical="center"/>
    </xf>
    <xf numFmtId="1" fontId="3" fillId="4" borderId="0" xfId="3" applyNumberFormat="1" applyFont="1" applyFill="1" applyBorder="1" applyAlignment="1">
      <alignment horizontal="center" vertical="center"/>
    </xf>
    <xf numFmtId="3" fontId="3" fillId="4" borderId="0" xfId="3" applyNumberFormat="1" applyFont="1" applyFill="1" applyBorder="1" applyAlignment="1">
      <alignment horizontal="center" vertical="center"/>
    </xf>
    <xf numFmtId="193" fontId="3" fillId="4" borderId="17" xfId="0" applyNumberFormat="1" applyFont="1" applyFill="1" applyBorder="1" applyAlignment="1">
      <alignment horizontal="right" vertical="center"/>
    </xf>
    <xf numFmtId="0" fontId="3" fillId="4" borderId="41" xfId="0" applyNumberFormat="1" applyFont="1" applyFill="1" applyBorder="1" applyAlignment="1">
      <alignment horizontal="center" vertical="center"/>
    </xf>
    <xf numFmtId="0" fontId="3" fillId="4" borderId="42" xfId="0" applyNumberFormat="1" applyFont="1" applyFill="1" applyBorder="1" applyAlignment="1">
      <alignment horizontal="center" vertical="center"/>
    </xf>
    <xf numFmtId="3" fontId="9" fillId="4" borderId="12" xfId="0" applyNumberFormat="1" applyFont="1" applyFill="1" applyBorder="1" applyAlignment="1">
      <alignment horizontal="center" vertical="center"/>
    </xf>
    <xf numFmtId="3" fontId="3" fillId="4" borderId="12" xfId="0" applyNumberFormat="1" applyFont="1" applyFill="1" applyBorder="1" applyAlignment="1">
      <alignment horizontal="center" vertical="center"/>
    </xf>
    <xf numFmtId="193" fontId="3" fillId="4" borderId="12" xfId="0" applyNumberFormat="1" applyFont="1" applyFill="1" applyBorder="1" applyAlignment="1">
      <alignment horizontal="right" vertical="center"/>
    </xf>
    <xf numFmtId="3" fontId="9" fillId="4" borderId="25" xfId="0" applyNumberFormat="1" applyFont="1" applyFill="1" applyBorder="1" applyAlignment="1">
      <alignment horizontal="center" vertical="center"/>
    </xf>
    <xf numFmtId="1" fontId="3" fillId="4" borderId="12" xfId="3" applyNumberFormat="1" applyFont="1" applyFill="1" applyBorder="1" applyAlignment="1">
      <alignment horizontal="center" vertical="center"/>
    </xf>
    <xf numFmtId="193" fontId="3" fillId="4" borderId="19" xfId="0" applyNumberFormat="1" applyFont="1" applyFill="1" applyBorder="1" applyAlignment="1">
      <alignment horizontal="right" vertical="center"/>
    </xf>
    <xf numFmtId="3" fontId="3" fillId="4" borderId="12" xfId="3" applyNumberFormat="1" applyFont="1" applyFill="1" applyBorder="1" applyAlignment="1">
      <alignment horizontal="center" vertical="center"/>
    </xf>
    <xf numFmtId="193" fontId="3" fillId="4" borderId="15" xfId="0" applyNumberFormat="1" applyFont="1" applyFill="1" applyBorder="1" applyAlignment="1">
      <alignment horizontal="right" vertical="center"/>
    </xf>
    <xf numFmtId="0" fontId="45" fillId="2" borderId="4" xfId="0" applyFont="1" applyFill="1" applyBorder="1" applyAlignment="1">
      <alignment horizontal="centerContinuous"/>
    </xf>
    <xf numFmtId="0" fontId="3" fillId="2" borderId="5" xfId="0" applyFont="1" applyFill="1" applyBorder="1" applyAlignment="1">
      <alignment horizontal="centerContinuous"/>
    </xf>
    <xf numFmtId="3" fontId="3" fillId="6" borderId="22" xfId="0" applyNumberFormat="1" applyFont="1" applyFill="1" applyBorder="1" applyAlignment="1">
      <alignment horizontal="right" vertical="center"/>
    </xf>
    <xf numFmtId="3" fontId="3" fillId="6" borderId="0" xfId="0" applyNumberFormat="1" applyFont="1" applyFill="1" applyBorder="1" applyAlignment="1">
      <alignment horizontal="center" vertical="center"/>
    </xf>
    <xf numFmtId="3" fontId="3" fillId="6" borderId="23" xfId="0" applyNumberFormat="1" applyFont="1" applyFill="1" applyBorder="1" applyAlignment="1">
      <alignment horizontal="right" vertical="center"/>
    </xf>
    <xf numFmtId="3" fontId="3" fillId="6" borderId="5" xfId="0" applyNumberFormat="1" applyFont="1" applyFill="1" applyBorder="1" applyAlignment="1">
      <alignment horizontal="center" vertical="center"/>
    </xf>
    <xf numFmtId="3" fontId="3" fillId="6" borderId="22" xfId="0" applyNumberFormat="1" applyFont="1" applyFill="1" applyBorder="1" applyAlignment="1">
      <alignment horizontal="center" vertical="center"/>
    </xf>
    <xf numFmtId="3" fontId="3" fillId="6" borderId="23" xfId="0" applyNumberFormat="1" applyFont="1" applyFill="1" applyBorder="1" applyAlignment="1">
      <alignment horizontal="center" vertical="center"/>
    </xf>
    <xf numFmtId="3" fontId="14" fillId="6" borderId="22" xfId="0" applyNumberFormat="1" applyFont="1" applyFill="1" applyBorder="1" applyAlignment="1">
      <alignment horizontal="center" vertical="center"/>
    </xf>
    <xf numFmtId="3" fontId="14" fillId="6" borderId="0" xfId="0" applyNumberFormat="1" applyFont="1" applyFill="1" applyBorder="1" applyAlignment="1">
      <alignment horizontal="center" vertical="center"/>
    </xf>
    <xf numFmtId="3" fontId="14" fillId="6" borderId="23" xfId="0" applyNumberFormat="1" applyFont="1" applyFill="1" applyBorder="1" applyAlignment="1">
      <alignment horizontal="center" vertical="center"/>
    </xf>
    <xf numFmtId="0" fontId="3" fillId="0" borderId="5" xfId="0" applyFont="1" applyBorder="1"/>
    <xf numFmtId="0" fontId="3" fillId="0" borderId="24" xfId="0" applyFont="1" applyBorder="1"/>
    <xf numFmtId="0" fontId="19" fillId="6" borderId="12" xfId="0" applyFont="1" applyFill="1" applyBorder="1" applyAlignment="1">
      <alignment horizontal="center" vertical="top"/>
    </xf>
    <xf numFmtId="0" fontId="38" fillId="6" borderId="25" xfId="0" applyFont="1" applyFill="1" applyBorder="1" applyAlignment="1">
      <alignment horizontal="center" vertical="top"/>
    </xf>
    <xf numFmtId="0" fontId="38" fillId="6" borderId="12" xfId="0" applyFont="1" applyFill="1" applyBorder="1" applyAlignment="1">
      <alignment horizontal="center" vertical="top"/>
    </xf>
    <xf numFmtId="0" fontId="38" fillId="6" borderId="15" xfId="0" applyFont="1" applyFill="1" applyBorder="1" applyAlignment="1">
      <alignment horizontal="center" vertical="top"/>
    </xf>
    <xf numFmtId="1" fontId="3" fillId="4" borderId="11" xfId="0" applyNumberFormat="1" applyFont="1" applyFill="1" applyBorder="1" applyAlignment="1">
      <alignment horizontal="center" vertical="center"/>
    </xf>
    <xf numFmtId="3" fontId="3" fillId="4" borderId="24" xfId="0" applyNumberFormat="1" applyFont="1" applyFill="1" applyBorder="1" applyAlignment="1">
      <alignment horizontal="center" vertical="center"/>
    </xf>
    <xf numFmtId="3" fontId="3" fillId="4" borderId="25" xfId="0" applyNumberFormat="1" applyFont="1" applyFill="1" applyBorder="1" applyAlignment="1">
      <alignment horizontal="center" vertical="center"/>
    </xf>
    <xf numFmtId="0" fontId="32" fillId="3" borderId="58" xfId="0" applyFont="1" applyFill="1" applyBorder="1" applyAlignment="1">
      <alignment horizontal="center" vertical="center" wrapText="1"/>
    </xf>
    <xf numFmtId="0" fontId="32" fillId="3" borderId="59" xfId="0" applyFont="1" applyFill="1" applyBorder="1" applyAlignment="1">
      <alignment horizontal="center" vertical="center"/>
    </xf>
    <xf numFmtId="0" fontId="32" fillId="3" borderId="59" xfId="0" applyFont="1" applyFill="1" applyBorder="1" applyAlignment="1">
      <alignment horizontal="center" vertical="center" wrapText="1"/>
    </xf>
    <xf numFmtId="0" fontId="32" fillId="3" borderId="60" xfId="0" applyFont="1" applyFill="1" applyBorder="1" applyAlignment="1">
      <alignment horizontal="center" vertical="center" wrapText="1"/>
    </xf>
    <xf numFmtId="0" fontId="32" fillId="5" borderId="4" xfId="0" applyFont="1" applyFill="1" applyBorder="1"/>
    <xf numFmtId="0" fontId="32" fillId="5" borderId="0" xfId="0" applyFont="1" applyFill="1" applyBorder="1"/>
    <xf numFmtId="0" fontId="32" fillId="5" borderId="9" xfId="0" applyFont="1" applyFill="1" applyBorder="1"/>
    <xf numFmtId="0" fontId="32" fillId="5" borderId="55" xfId="0" applyFont="1" applyFill="1" applyBorder="1"/>
    <xf numFmtId="0" fontId="32" fillId="5" borderId="9" xfId="0" applyFont="1" applyFill="1" applyBorder="1" applyAlignment="1">
      <alignment horizontal="centerContinuous"/>
    </xf>
    <xf numFmtId="0" fontId="32" fillId="5" borderId="55" xfId="0" applyFont="1" applyFill="1" applyBorder="1" applyAlignment="1">
      <alignment horizontal="centerContinuous"/>
    </xf>
    <xf numFmtId="0" fontId="32" fillId="5" borderId="4" xfId="0" applyFont="1" applyFill="1" applyBorder="1" applyAlignment="1">
      <alignment horizontal="center"/>
    </xf>
    <xf numFmtId="3" fontId="32" fillId="5" borderId="0" xfId="0" applyNumberFormat="1" applyFont="1" applyFill="1" applyBorder="1" applyAlignment="1">
      <alignment horizontal="center"/>
    </xf>
    <xf numFmtId="3" fontId="32" fillId="5" borderId="9" xfId="0" applyNumberFormat="1" applyFont="1" applyFill="1" applyBorder="1" applyAlignment="1">
      <alignment horizontal="center"/>
    </xf>
    <xf numFmtId="3" fontId="32" fillId="5" borderId="55" xfId="0" applyNumberFormat="1" applyFont="1" applyFill="1" applyBorder="1" applyAlignment="1">
      <alignment horizontal="center"/>
    </xf>
    <xf numFmtId="0" fontId="0" fillId="0" borderId="0" xfId="0" quotePrefix="1"/>
    <xf numFmtId="3" fontId="9" fillId="5" borderId="0" xfId="0" applyNumberFormat="1" applyFont="1" applyFill="1" applyBorder="1" applyAlignment="1">
      <alignment horizontal="center"/>
    </xf>
    <xf numFmtId="0" fontId="32" fillId="5" borderId="4" xfId="0" applyFont="1" applyFill="1" applyBorder="1" applyAlignment="1"/>
    <xf numFmtId="177" fontId="32" fillId="5" borderId="0" xfId="0" applyNumberFormat="1" applyFont="1" applyFill="1" applyBorder="1" applyAlignment="1">
      <alignment horizontal="center"/>
    </xf>
    <xf numFmtId="177" fontId="32" fillId="5" borderId="17" xfId="0" applyNumberFormat="1" applyFont="1" applyFill="1" applyBorder="1" applyAlignment="1">
      <alignment horizontal="center"/>
    </xf>
    <xf numFmtId="177" fontId="32" fillId="5" borderId="8" xfId="0" applyNumberFormat="1" applyFont="1" applyFill="1" applyBorder="1" applyAlignment="1">
      <alignment horizontal="center"/>
    </xf>
    <xf numFmtId="177" fontId="32" fillId="5" borderId="55" xfId="0" applyNumberFormat="1" applyFont="1" applyFill="1" applyBorder="1" applyAlignment="1">
      <alignment horizontal="center"/>
    </xf>
    <xf numFmtId="0" fontId="0" fillId="0" borderId="0" xfId="0" applyNumberFormat="1" applyFill="1"/>
    <xf numFmtId="177" fontId="32" fillId="5" borderId="9" xfId="0" applyNumberFormat="1" applyFont="1" applyFill="1" applyBorder="1" applyAlignment="1">
      <alignment horizontal="center"/>
    </xf>
    <xf numFmtId="0" fontId="1" fillId="0" borderId="0" xfId="1" applyNumberFormat="1" applyFont="1" applyFill="1" applyBorder="1" applyAlignment="1">
      <alignment horizontal="center"/>
    </xf>
    <xf numFmtId="0" fontId="0" fillId="0" borderId="0" xfId="0" applyNumberFormat="1" applyFont="1" applyFill="1" applyBorder="1" applyAlignment="1">
      <alignment horizontal="center"/>
    </xf>
    <xf numFmtId="0" fontId="32" fillId="5" borderId="11" xfId="0" applyFont="1" applyFill="1" applyBorder="1"/>
    <xf numFmtId="0" fontId="32" fillId="5" borderId="12" xfId="0" applyFont="1" applyFill="1" applyBorder="1"/>
    <xf numFmtId="0" fontId="32" fillId="5" borderId="14" xfId="0" applyFont="1" applyFill="1" applyBorder="1"/>
    <xf numFmtId="0" fontId="32" fillId="5" borderId="57" xfId="0" applyFont="1" applyFill="1" applyBorder="1"/>
    <xf numFmtId="0" fontId="9" fillId="2" borderId="1" xfId="0" applyFont="1" applyFill="1" applyBorder="1"/>
    <xf numFmtId="0" fontId="9" fillId="2" borderId="2" xfId="0" applyFont="1" applyFill="1" applyBorder="1"/>
    <xf numFmtId="0" fontId="9" fillId="2" borderId="3" xfId="0" applyFont="1" applyFill="1" applyBorder="1"/>
    <xf numFmtId="0" fontId="0" fillId="0" borderId="0" xfId="0" applyFont="1"/>
    <xf numFmtId="0" fontId="0" fillId="0" borderId="0" xfId="0" applyFont="1" applyAlignment="1"/>
    <xf numFmtId="0" fontId="9" fillId="2" borderId="5" xfId="0" applyFont="1" applyFill="1" applyBorder="1" applyAlignment="1">
      <alignment horizontal="centerContinuous"/>
    </xf>
    <xf numFmtId="0" fontId="69" fillId="2" borderId="4" xfId="0" applyFont="1" applyFill="1" applyBorder="1" applyAlignment="1">
      <alignment horizontal="centerContinuous"/>
    </xf>
    <xf numFmtId="0" fontId="71" fillId="2" borderId="0" xfId="0" applyFont="1" applyFill="1" applyBorder="1" applyAlignment="1">
      <alignment horizontal="centerContinuous"/>
    </xf>
    <xf numFmtId="0" fontId="9" fillId="2" borderId="0" xfId="0" applyFont="1" applyFill="1" applyBorder="1" applyAlignment="1">
      <alignment horizontal="centerContinuous"/>
    </xf>
    <xf numFmtId="0" fontId="46" fillId="2" borderId="0" xfId="0" applyFont="1" applyFill="1" applyBorder="1" applyAlignment="1">
      <alignment horizontal="centerContinuous"/>
    </xf>
    <xf numFmtId="0" fontId="9" fillId="4" borderId="4" xfId="0" applyFont="1" applyFill="1" applyBorder="1"/>
    <xf numFmtId="0" fontId="9" fillId="4" borderId="0" xfId="0" applyFont="1" applyFill="1" applyBorder="1"/>
    <xf numFmtId="0" fontId="15" fillId="4" borderId="0" xfId="0" applyFont="1" applyFill="1" applyBorder="1" applyAlignment="1"/>
    <xf numFmtId="0" fontId="15" fillId="4" borderId="10" xfId="0" applyFont="1" applyFill="1" applyBorder="1" applyAlignment="1"/>
    <xf numFmtId="0" fontId="9" fillId="5" borderId="23" xfId="0" applyFont="1" applyFill="1" applyBorder="1"/>
    <xf numFmtId="0" fontId="9" fillId="5" borderId="0" xfId="0" applyFont="1" applyFill="1" applyBorder="1"/>
    <xf numFmtId="0" fontId="15" fillId="5" borderId="23" xfId="0" applyFont="1" applyFill="1" applyBorder="1" applyAlignment="1">
      <alignment horizontal="center" vertical="center"/>
    </xf>
    <xf numFmtId="0" fontId="15" fillId="5" borderId="0" xfId="0" applyFont="1" applyFill="1" applyBorder="1" applyAlignment="1">
      <alignment horizontal="center" vertical="center"/>
    </xf>
    <xf numFmtId="0" fontId="9" fillId="4" borderId="23" xfId="0" applyFont="1" applyFill="1" applyBorder="1"/>
    <xf numFmtId="0" fontId="9" fillId="4" borderId="5" xfId="0" applyFont="1" applyFill="1" applyBorder="1"/>
    <xf numFmtId="0" fontId="0" fillId="0" borderId="0" xfId="0" applyFont="1" applyFill="1" applyBorder="1" applyAlignment="1"/>
    <xf numFmtId="0" fontId="49" fillId="4" borderId="4" xfId="0" applyFont="1" applyFill="1" applyBorder="1" applyAlignment="1">
      <alignment vertical="center"/>
    </xf>
    <xf numFmtId="0" fontId="49" fillId="4" borderId="0" xfId="0" applyFont="1" applyFill="1" applyBorder="1" applyAlignment="1">
      <alignment vertical="center"/>
    </xf>
    <xf numFmtId="0" fontId="49" fillId="4" borderId="10" xfId="0" applyFont="1" applyFill="1" applyBorder="1" applyAlignment="1">
      <alignment vertical="center"/>
    </xf>
    <xf numFmtId="3" fontId="49" fillId="5" borderId="0" xfId="0" applyNumberFormat="1" applyFont="1" applyFill="1" applyBorder="1" applyAlignment="1">
      <alignment horizontal="right" vertical="center"/>
    </xf>
    <xf numFmtId="3" fontId="49" fillId="5" borderId="0" xfId="0" applyNumberFormat="1" applyFont="1" applyFill="1" applyBorder="1" applyAlignment="1">
      <alignment vertical="center"/>
    </xf>
    <xf numFmtId="177" fontId="49" fillId="5" borderId="0" xfId="3" applyNumberFormat="1" applyFont="1" applyFill="1" applyBorder="1" applyAlignment="1">
      <alignment horizontal="right" vertical="center"/>
    </xf>
    <xf numFmtId="3" fontId="49" fillId="5" borderId="23" xfId="0" applyNumberFormat="1" applyFont="1" applyFill="1" applyBorder="1" applyAlignment="1">
      <alignment vertical="center"/>
    </xf>
    <xf numFmtId="178" fontId="49" fillId="5" borderId="0" xfId="0" applyNumberFormat="1" applyFont="1" applyFill="1" applyBorder="1" applyAlignment="1">
      <alignment vertical="center"/>
    </xf>
    <xf numFmtId="173" fontId="49" fillId="4" borderId="23" xfId="0" applyNumberFormat="1" applyFont="1" applyFill="1" applyBorder="1" applyAlignment="1">
      <alignment vertical="center"/>
    </xf>
    <xf numFmtId="177" fontId="49" fillId="4" borderId="0" xfId="3" applyNumberFormat="1" applyFont="1" applyFill="1" applyBorder="1" applyAlignment="1">
      <alignment horizontal="right" vertical="center"/>
    </xf>
    <xf numFmtId="178" fontId="9" fillId="4" borderId="5" xfId="0" applyNumberFormat="1" applyFont="1" applyFill="1" applyBorder="1" applyAlignment="1">
      <alignment vertical="center"/>
    </xf>
    <xf numFmtId="0" fontId="32" fillId="0" borderId="0" xfId="0" applyFont="1"/>
    <xf numFmtId="44" fontId="0" fillId="0" borderId="0" xfId="2" applyFont="1" applyAlignment="1"/>
    <xf numFmtId="0" fontId="72" fillId="4" borderId="0" xfId="0" applyFont="1" applyFill="1" applyBorder="1" applyAlignment="1">
      <alignment vertical="center"/>
    </xf>
    <xf numFmtId="0" fontId="72" fillId="4" borderId="10" xfId="0" applyFont="1" applyFill="1" applyBorder="1" applyAlignment="1">
      <alignment vertical="center"/>
    </xf>
    <xf numFmtId="3" fontId="72" fillId="5" borderId="0" xfId="0" applyNumberFormat="1" applyFont="1" applyFill="1" applyBorder="1" applyAlignment="1">
      <alignment horizontal="right" vertical="center"/>
    </xf>
    <xf numFmtId="3" fontId="72" fillId="5" borderId="0" xfId="0" applyNumberFormat="1" applyFont="1" applyFill="1" applyBorder="1" applyAlignment="1">
      <alignment vertical="center"/>
    </xf>
    <xf numFmtId="177" fontId="72" fillId="5" borderId="0" xfId="3" applyNumberFormat="1" applyFont="1" applyFill="1" applyBorder="1" applyAlignment="1">
      <alignment horizontal="right" vertical="center"/>
    </xf>
    <xf numFmtId="3" fontId="72" fillId="5" borderId="23" xfId="0" applyNumberFormat="1" applyFont="1" applyFill="1" applyBorder="1" applyAlignment="1">
      <alignment vertical="center"/>
    </xf>
    <xf numFmtId="193" fontId="72" fillId="5" borderId="0" xfId="0" applyNumberFormat="1" applyFont="1" applyFill="1" applyBorder="1" applyAlignment="1">
      <alignment vertical="center"/>
    </xf>
    <xf numFmtId="173" fontId="72" fillId="4" borderId="23" xfId="0" applyNumberFormat="1" applyFont="1" applyFill="1" applyBorder="1" applyAlignment="1">
      <alignment vertical="center"/>
    </xf>
    <xf numFmtId="177" fontId="72" fillId="4" borderId="0" xfId="3" applyNumberFormat="1" applyFont="1" applyFill="1" applyBorder="1" applyAlignment="1">
      <alignment horizontal="right" vertical="center"/>
    </xf>
    <xf numFmtId="193" fontId="30" fillId="4" borderId="5" xfId="0" applyNumberFormat="1" applyFont="1" applyFill="1" applyBorder="1" applyAlignment="1">
      <alignment vertical="center"/>
    </xf>
    <xf numFmtId="193" fontId="15" fillId="4" borderId="5" xfId="0" applyNumberFormat="1" applyFont="1" applyFill="1" applyBorder="1" applyAlignment="1">
      <alignment vertical="center"/>
    </xf>
    <xf numFmtId="0" fontId="15" fillId="4" borderId="11" xfId="0" applyFont="1" applyFill="1" applyBorder="1"/>
    <xf numFmtId="0" fontId="15" fillId="4" borderId="12" xfId="0" applyFont="1" applyFill="1" applyBorder="1"/>
    <xf numFmtId="0" fontId="15" fillId="4" borderId="12" xfId="0" applyFont="1" applyFill="1" applyBorder="1" applyAlignment="1"/>
    <xf numFmtId="0" fontId="15" fillId="4" borderId="18" xfId="0" applyFont="1" applyFill="1" applyBorder="1" applyAlignment="1"/>
    <xf numFmtId="0" fontId="73" fillId="5" borderId="25" xfId="0" applyFont="1" applyFill="1" applyBorder="1"/>
    <xf numFmtId="0" fontId="73" fillId="5" borderId="12" xfId="0" applyFont="1" applyFill="1" applyBorder="1"/>
    <xf numFmtId="0" fontId="73" fillId="5" borderId="25" xfId="0" applyFont="1" applyFill="1" applyBorder="1" applyAlignment="1">
      <alignment horizontal="right"/>
    </xf>
    <xf numFmtId="0" fontId="73" fillId="5" borderId="12" xfId="0" applyFont="1" applyFill="1" applyBorder="1" applyAlignment="1">
      <alignment horizontal="right"/>
    </xf>
    <xf numFmtId="0" fontId="73" fillId="4" borderId="25" xfId="0" applyFont="1" applyFill="1" applyBorder="1"/>
    <xf numFmtId="0" fontId="73" fillId="4" borderId="12" xfId="0" applyFont="1" applyFill="1" applyBorder="1"/>
    <xf numFmtId="0" fontId="73" fillId="4" borderId="15" xfId="0" applyFont="1" applyFill="1" applyBorder="1"/>
    <xf numFmtId="0" fontId="9" fillId="0" borderId="0" xfId="0" applyFont="1" applyFill="1" applyBorder="1"/>
    <xf numFmtId="3" fontId="9" fillId="0" borderId="0" xfId="0" applyNumberFormat="1" applyFont="1" applyFill="1" applyBorder="1"/>
    <xf numFmtId="3" fontId="9" fillId="0" borderId="0" xfId="0" applyNumberFormat="1" applyFont="1" applyFill="1"/>
    <xf numFmtId="0" fontId="13" fillId="0" borderId="0" xfId="0" applyFont="1" applyFill="1" applyAlignment="1">
      <alignment vertical="center"/>
    </xf>
    <xf numFmtId="0" fontId="0" fillId="0" borderId="0" xfId="0" applyFont="1" applyAlignment="1">
      <alignment horizontal="center"/>
    </xf>
    <xf numFmtId="1" fontId="0" fillId="0" borderId="0" xfId="0" applyNumberFormat="1" applyFont="1"/>
    <xf numFmtId="0" fontId="3" fillId="4" borderId="1" xfId="0" applyFont="1" applyFill="1" applyBorder="1"/>
    <xf numFmtId="0" fontId="6" fillId="4" borderId="26" xfId="0" applyFont="1" applyFill="1" applyBorder="1" applyAlignment="1"/>
    <xf numFmtId="4" fontId="9" fillId="4" borderId="21" xfId="0" applyNumberFormat="1" applyFont="1" applyFill="1" applyBorder="1" applyAlignment="1">
      <alignment horizontal="center" vertical="center"/>
    </xf>
    <xf numFmtId="0" fontId="3" fillId="4" borderId="3" xfId="0" applyFont="1" applyFill="1" applyBorder="1"/>
    <xf numFmtId="181" fontId="10" fillId="4" borderId="23" xfId="0" applyNumberFormat="1" applyFont="1" applyFill="1" applyBorder="1" applyAlignment="1">
      <alignment horizontal="center" vertical="top"/>
    </xf>
    <xf numFmtId="0" fontId="3" fillId="4" borderId="5" xfId="0" quotePrefix="1" applyFont="1" applyFill="1" applyBorder="1" applyAlignment="1">
      <alignment horizontal="center" vertical="top"/>
    </xf>
    <xf numFmtId="0" fontId="3" fillId="3" borderId="24" xfId="0" applyFont="1" applyFill="1" applyBorder="1" applyAlignment="1">
      <alignment horizontal="center"/>
    </xf>
    <xf numFmtId="0" fontId="3" fillId="3" borderId="12" xfId="0" applyFont="1" applyFill="1" applyBorder="1" applyAlignment="1">
      <alignment horizontal="center"/>
    </xf>
    <xf numFmtId="0" fontId="3" fillId="3" borderId="25" xfId="0" applyFont="1" applyFill="1" applyBorder="1" applyAlignment="1">
      <alignment horizontal="center"/>
    </xf>
    <xf numFmtId="0" fontId="3" fillId="3" borderId="15" xfId="0" applyFont="1" applyFill="1" applyBorder="1" applyAlignment="1">
      <alignment horizontal="center"/>
    </xf>
    <xf numFmtId="195" fontId="9" fillId="4" borderId="0" xfId="1" applyNumberFormat="1" applyFont="1" applyFill="1" applyBorder="1" applyAlignment="1">
      <alignment horizontal="right"/>
    </xf>
    <xf numFmtId="177" fontId="9" fillId="4" borderId="0" xfId="3" applyNumberFormat="1" applyFont="1" applyFill="1" applyBorder="1" applyAlignment="1">
      <alignment horizontal="right" vertical="center"/>
    </xf>
    <xf numFmtId="177" fontId="9" fillId="4" borderId="0" xfId="3" applyNumberFormat="1" applyFont="1" applyFill="1" applyBorder="1" applyAlignment="1">
      <alignment horizontal="right"/>
    </xf>
    <xf numFmtId="177" fontId="9" fillId="4" borderId="23" xfId="3" quotePrefix="1" applyNumberFormat="1" applyFont="1" applyFill="1" applyBorder="1" applyAlignment="1">
      <alignment horizontal="right" vertical="center"/>
    </xf>
    <xf numFmtId="195" fontId="9" fillId="4" borderId="0" xfId="1" applyNumberFormat="1" applyFont="1" applyFill="1" applyBorder="1" applyAlignment="1">
      <alignment horizontal="right" vertical="center"/>
    </xf>
    <xf numFmtId="177" fontId="9" fillId="4" borderId="0" xfId="3" quotePrefix="1" applyNumberFormat="1" applyFont="1" applyFill="1" applyBorder="1" applyAlignment="1">
      <alignment horizontal="right" vertical="center"/>
    </xf>
    <xf numFmtId="177" fontId="9" fillId="4" borderId="0" xfId="3" quotePrefix="1" applyNumberFormat="1" applyFont="1" applyFill="1" applyBorder="1" applyAlignment="1">
      <alignment horizontal="right"/>
    </xf>
    <xf numFmtId="0" fontId="3" fillId="4" borderId="41" xfId="0" applyFont="1" applyFill="1" applyBorder="1" applyAlignment="1">
      <alignment horizontal="center"/>
    </xf>
    <xf numFmtId="177" fontId="9" fillId="4" borderId="23" xfId="3" quotePrefix="1" applyNumberFormat="1" applyFont="1" applyFill="1" applyBorder="1" applyAlignment="1">
      <alignment horizontal="right"/>
    </xf>
    <xf numFmtId="196" fontId="0" fillId="0" borderId="0" xfId="0" applyNumberFormat="1" applyAlignment="1">
      <alignment horizontal="center"/>
    </xf>
    <xf numFmtId="177" fontId="9" fillId="4" borderId="17" xfId="3" applyNumberFormat="1" applyFont="1" applyFill="1" applyBorder="1" applyAlignment="1">
      <alignment horizontal="right"/>
    </xf>
    <xf numFmtId="196" fontId="0" fillId="0" borderId="0" xfId="0" applyNumberFormat="1"/>
    <xf numFmtId="196" fontId="9" fillId="4" borderId="24" xfId="1" applyNumberFormat="1" applyFont="1" applyFill="1" applyBorder="1" applyAlignment="1">
      <alignment horizontal="right" vertical="top"/>
    </xf>
    <xf numFmtId="195" fontId="9" fillId="4" borderId="12" xfId="1" applyNumberFormat="1" applyFont="1" applyFill="1" applyBorder="1" applyAlignment="1">
      <alignment horizontal="right" vertical="top"/>
    </xf>
    <xf numFmtId="177" fontId="9" fillId="4" borderId="12" xfId="3" applyNumberFormat="1" applyFont="1" applyFill="1" applyBorder="1" applyAlignment="1">
      <alignment horizontal="right" vertical="top"/>
    </xf>
    <xf numFmtId="196" fontId="9" fillId="4" borderId="25" xfId="1" applyNumberFormat="1" applyFont="1" applyFill="1" applyBorder="1" applyAlignment="1">
      <alignment horizontal="right" vertical="top"/>
    </xf>
    <xf numFmtId="194" fontId="0" fillId="0" borderId="0" xfId="0" applyNumberFormat="1"/>
    <xf numFmtId="187" fontId="3" fillId="4" borderId="23" xfId="0" applyNumberFormat="1" applyFont="1" applyFill="1" applyBorder="1"/>
    <xf numFmtId="0" fontId="6" fillId="4" borderId="0" xfId="0" applyNumberFormat="1" applyFont="1" applyFill="1" applyBorder="1" applyAlignment="1">
      <alignment horizontal="center"/>
    </xf>
    <xf numFmtId="0" fontId="17" fillId="4" borderId="10" xfId="0" applyFont="1" applyFill="1" applyBorder="1" applyAlignment="1">
      <alignment horizontal="left" vertical="center"/>
    </xf>
    <xf numFmtId="197" fontId="9" fillId="4" borderId="0" xfId="0" applyNumberFormat="1" applyFont="1" applyFill="1" applyBorder="1" applyAlignment="1">
      <alignment vertical="center"/>
    </xf>
    <xf numFmtId="197" fontId="9" fillId="4" borderId="5" xfId="0" applyNumberFormat="1" applyFont="1" applyFill="1" applyBorder="1" applyAlignment="1">
      <alignment vertical="center"/>
    </xf>
    <xf numFmtId="177" fontId="3" fillId="0" borderId="0" xfId="3" applyNumberFormat="1" applyFont="1"/>
    <xf numFmtId="0" fontId="19" fillId="4" borderId="4" xfId="0" applyFont="1" applyFill="1" applyBorder="1" applyAlignment="1">
      <alignment vertical="center"/>
    </xf>
    <xf numFmtId="198" fontId="9" fillId="4" borderId="22" xfId="3" quotePrefix="1" applyNumberFormat="1" applyFont="1" applyFill="1" applyBorder="1" applyAlignment="1">
      <alignment horizontal="centerContinuous" vertical="center"/>
    </xf>
    <xf numFmtId="198" fontId="9" fillId="4" borderId="0" xfId="3" applyNumberFormat="1" applyFont="1" applyFill="1" applyBorder="1" applyAlignment="1">
      <alignment horizontal="centerContinuous" vertical="center"/>
    </xf>
    <xf numFmtId="198" fontId="9" fillId="4" borderId="61" xfId="3" quotePrefix="1" applyNumberFormat="1" applyFont="1" applyFill="1" applyBorder="1" applyAlignment="1">
      <alignment horizontal="centerContinuous" vertical="center"/>
    </xf>
    <xf numFmtId="198" fontId="9" fillId="4" borderId="55" xfId="3" quotePrefix="1" applyNumberFormat="1" applyFont="1" applyFill="1" applyBorder="1" applyAlignment="1">
      <alignment horizontal="centerContinuous" vertical="center"/>
    </xf>
    <xf numFmtId="10" fontId="3" fillId="0" borderId="0" xfId="3" applyNumberFormat="1" applyFont="1"/>
    <xf numFmtId="0" fontId="3" fillId="0" borderId="0" xfId="0" applyNumberFormat="1" applyFont="1" applyBorder="1"/>
    <xf numFmtId="180" fontId="3" fillId="0" borderId="0" xfId="2" applyNumberFormat="1" applyFont="1" applyBorder="1"/>
    <xf numFmtId="180" fontId="3" fillId="0" borderId="0" xfId="0" applyNumberFormat="1" applyFont="1" applyBorder="1"/>
    <xf numFmtId="0" fontId="3" fillId="0" borderId="0" xfId="0" applyNumberFormat="1" applyFont="1" applyBorder="1" applyAlignment="1">
      <alignment horizontal="center"/>
    </xf>
    <xf numFmtId="0" fontId="3" fillId="4" borderId="4" xfId="0" applyFont="1" applyFill="1" applyBorder="1" applyAlignment="1">
      <alignment horizontal="left"/>
    </xf>
    <xf numFmtId="0" fontId="3" fillId="4" borderId="0" xfId="0" applyFont="1" applyFill="1" applyBorder="1" applyAlignment="1">
      <alignment horizontal="left"/>
    </xf>
    <xf numFmtId="0" fontId="3" fillId="4" borderId="26" xfId="0" applyFont="1" applyFill="1" applyBorder="1" applyAlignment="1">
      <alignment horizontal="left"/>
    </xf>
    <xf numFmtId="0" fontId="3" fillId="4" borderId="23" xfId="0" applyFont="1" applyFill="1" applyBorder="1" applyAlignment="1">
      <alignment horizontal="center" vertical="center"/>
    </xf>
    <xf numFmtId="0" fontId="3" fillId="4" borderId="0" xfId="0" applyFont="1" applyFill="1" applyBorder="1" applyAlignment="1">
      <alignment horizontal="right"/>
    </xf>
    <xf numFmtId="0" fontId="17" fillId="4" borderId="4" xfId="0" applyFont="1" applyFill="1" applyBorder="1" applyAlignment="1">
      <alignment vertical="center"/>
    </xf>
    <xf numFmtId="0" fontId="17" fillId="4" borderId="0" xfId="0" applyFont="1" applyFill="1" applyBorder="1" applyAlignment="1">
      <alignment vertical="center"/>
    </xf>
    <xf numFmtId="0" fontId="17" fillId="4" borderId="10" xfId="0" applyFont="1" applyFill="1" applyBorder="1" applyAlignment="1">
      <alignment vertical="center"/>
    </xf>
    <xf numFmtId="3" fontId="9" fillId="4" borderId="0" xfId="0" applyNumberFormat="1" applyFont="1" applyFill="1" applyBorder="1" applyAlignment="1">
      <alignment vertical="center"/>
    </xf>
    <xf numFmtId="199" fontId="9" fillId="4" borderId="0" xfId="0" applyNumberFormat="1" applyFont="1" applyFill="1" applyBorder="1" applyAlignment="1">
      <alignment horizontal="center" vertical="center"/>
    </xf>
    <xf numFmtId="170" fontId="9" fillId="4" borderId="0" xfId="0" applyNumberFormat="1" applyFont="1" applyFill="1" applyBorder="1" applyAlignment="1">
      <alignment horizontal="right" vertical="center"/>
    </xf>
    <xf numFmtId="3" fontId="9" fillId="4" borderId="23" xfId="0" applyNumberFormat="1" applyFont="1" applyFill="1" applyBorder="1" applyAlignment="1">
      <alignment vertical="center"/>
    </xf>
    <xf numFmtId="170" fontId="9" fillId="4" borderId="5" xfId="0" applyNumberFormat="1" applyFont="1" applyFill="1" applyBorder="1" applyAlignment="1">
      <alignment horizontal="right" vertical="center"/>
    </xf>
    <xf numFmtId="170" fontId="3" fillId="4" borderId="0" xfId="0" applyNumberFormat="1" applyFont="1" applyFill="1" applyBorder="1" applyAlignment="1">
      <alignment horizontal="right" vertical="center"/>
    </xf>
    <xf numFmtId="0" fontId="3" fillId="4" borderId="10" xfId="0" applyFont="1" applyFill="1" applyBorder="1" applyAlignment="1">
      <alignment vertical="center"/>
    </xf>
    <xf numFmtId="0" fontId="6" fillId="4" borderId="11" xfId="0" applyFont="1" applyFill="1" applyBorder="1" applyAlignment="1">
      <alignment horizontal="center"/>
    </xf>
    <xf numFmtId="0" fontId="6" fillId="4" borderId="12" xfId="0" applyFont="1" applyFill="1" applyBorder="1" applyAlignment="1">
      <alignment horizontal="center"/>
    </xf>
    <xf numFmtId="0" fontId="6" fillId="4" borderId="18" xfId="0" applyFont="1" applyFill="1" applyBorder="1" applyAlignment="1">
      <alignment horizontal="center"/>
    </xf>
    <xf numFmtId="0" fontId="3" fillId="4" borderId="25" xfId="0" applyFont="1" applyFill="1" applyBorder="1"/>
    <xf numFmtId="200" fontId="5" fillId="4" borderId="12" xfId="0" applyNumberFormat="1" applyFont="1" applyFill="1" applyBorder="1" applyAlignment="1">
      <alignment horizontal="right"/>
    </xf>
    <xf numFmtId="201" fontId="5" fillId="4" borderId="15" xfId="0" applyNumberFormat="1" applyFont="1" applyFill="1" applyBorder="1"/>
    <xf numFmtId="0" fontId="3" fillId="2" borderId="12" xfId="0" applyFont="1" applyFill="1" applyBorder="1" applyAlignment="1">
      <alignment horizontal="center" vertical="top"/>
    </xf>
    <xf numFmtId="0" fontId="3" fillId="2" borderId="12" xfId="0" applyFont="1" applyFill="1" applyBorder="1" applyAlignment="1">
      <alignment horizontal="right" vertical="top"/>
    </xf>
    <xf numFmtId="0" fontId="3" fillId="2" borderId="15" xfId="0" applyFont="1" applyFill="1" applyBorder="1" applyAlignment="1">
      <alignment horizontal="right" vertical="top"/>
    </xf>
    <xf numFmtId="0" fontId="4" fillId="3" borderId="0" xfId="0" applyFont="1" applyFill="1" applyBorder="1" applyAlignment="1">
      <alignment horizontal="center" vertical="center" wrapText="1"/>
    </xf>
    <xf numFmtId="0" fontId="3" fillId="3" borderId="25" xfId="0" applyFont="1" applyFill="1" applyBorder="1" applyAlignment="1">
      <alignment horizontal="right" vertical="top"/>
    </xf>
    <xf numFmtId="0" fontId="3" fillId="3" borderId="12" xfId="0" applyFont="1" applyFill="1" applyBorder="1" applyAlignment="1">
      <alignment horizontal="right" vertical="top"/>
    </xf>
    <xf numFmtId="0" fontId="3" fillId="3" borderId="15" xfId="0" applyFont="1" applyFill="1" applyBorder="1" applyAlignment="1">
      <alignment horizontal="right" vertical="top"/>
    </xf>
    <xf numFmtId="0" fontId="6" fillId="4" borderId="41" xfId="0" applyFont="1" applyFill="1" applyBorder="1" applyAlignment="1"/>
    <xf numFmtId="0" fontId="6" fillId="4" borderId="20" xfId="0" applyFont="1" applyFill="1" applyBorder="1" applyAlignment="1">
      <alignment horizontal="center" vertical="center"/>
    </xf>
    <xf numFmtId="0" fontId="3" fillId="4" borderId="23" xfId="0" applyFont="1" applyFill="1" applyBorder="1" applyAlignment="1">
      <alignment horizontal="right"/>
    </xf>
    <xf numFmtId="0" fontId="3" fillId="4" borderId="5" xfId="0" applyFont="1" applyFill="1" applyBorder="1" applyAlignment="1">
      <alignment horizontal="right"/>
    </xf>
    <xf numFmtId="0" fontId="4" fillId="4" borderId="41" xfId="0" applyFont="1" applyFill="1" applyBorder="1" applyAlignment="1">
      <alignment horizontal="center" vertical="center"/>
    </xf>
    <xf numFmtId="170" fontId="4" fillId="4" borderId="22" xfId="0" applyNumberFormat="1" applyFont="1" applyFill="1" applyBorder="1" applyAlignment="1">
      <alignment vertical="center"/>
    </xf>
    <xf numFmtId="170" fontId="4" fillId="4" borderId="0" xfId="0" applyNumberFormat="1" applyFont="1" applyFill="1" applyBorder="1" applyAlignment="1">
      <alignment vertical="center"/>
    </xf>
    <xf numFmtId="10" fontId="4" fillId="4" borderId="23" xfId="0" applyNumberFormat="1" applyFont="1" applyFill="1" applyBorder="1" applyAlignment="1">
      <alignment horizontal="right" vertical="center"/>
    </xf>
    <xf numFmtId="10" fontId="4" fillId="4" borderId="0" xfId="0" applyNumberFormat="1" applyFont="1" applyFill="1" applyBorder="1" applyAlignment="1">
      <alignment horizontal="right" vertical="center"/>
    </xf>
    <xf numFmtId="10" fontId="4" fillId="4" borderId="0" xfId="0" applyNumberFormat="1" applyFont="1" applyFill="1" applyBorder="1" applyAlignment="1">
      <alignment horizontal="center" vertical="center"/>
    </xf>
    <xf numFmtId="10" fontId="4" fillId="4" borderId="5" xfId="0" applyNumberFormat="1" applyFont="1" applyFill="1" applyBorder="1" applyAlignment="1">
      <alignment horizontal="right" vertical="center"/>
    </xf>
    <xf numFmtId="0" fontId="3" fillId="0" borderId="0" xfId="0" applyFont="1" applyFill="1" applyAlignment="1">
      <alignment horizontal="right"/>
    </xf>
    <xf numFmtId="0" fontId="4" fillId="4" borderId="42" xfId="0" applyFont="1" applyFill="1" applyBorder="1" applyAlignment="1">
      <alignment horizontal="center" vertical="center"/>
    </xf>
    <xf numFmtId="170" fontId="4" fillId="4" borderId="24" xfId="0" applyNumberFormat="1" applyFont="1" applyFill="1" applyBorder="1" applyAlignment="1">
      <alignment vertical="center"/>
    </xf>
    <xf numFmtId="170" fontId="4" fillId="4" borderId="12" xfId="0" applyNumberFormat="1" applyFont="1" applyFill="1" applyBorder="1" applyAlignment="1">
      <alignment vertical="center"/>
    </xf>
    <xf numFmtId="10" fontId="4" fillId="4" borderId="12" xfId="0" applyNumberFormat="1" applyFont="1" applyFill="1" applyBorder="1" applyAlignment="1">
      <alignment horizontal="center" vertical="center"/>
    </xf>
    <xf numFmtId="0" fontId="14" fillId="0" borderId="0" xfId="0" applyFont="1" applyFill="1" applyBorder="1" applyAlignment="1">
      <alignment horizontal="left" vertical="top" wrapText="1"/>
    </xf>
    <xf numFmtId="0" fontId="3" fillId="0" borderId="0" xfId="0" applyFont="1" applyAlignment="1">
      <alignment horizontal="right"/>
    </xf>
    <xf numFmtId="0" fontId="9" fillId="0" borderId="0" xfId="0" applyFont="1" applyAlignment="1">
      <alignment horizontal="right"/>
    </xf>
    <xf numFmtId="0" fontId="75" fillId="0" borderId="0" xfId="0" applyFont="1" applyBorder="1" applyAlignment="1"/>
    <xf numFmtId="10" fontId="0" fillId="10" borderId="62" xfId="0" applyNumberFormat="1" applyFill="1" applyBorder="1" applyAlignment="1">
      <alignment horizontal="center" wrapText="1"/>
    </xf>
    <xf numFmtId="0" fontId="48" fillId="6" borderId="5" xfId="0" applyFont="1" applyFill="1" applyBorder="1" applyAlignment="1">
      <alignment horizontal="center" vertical="center"/>
    </xf>
    <xf numFmtId="0" fontId="14" fillId="6" borderId="22" xfId="0" applyFont="1" applyFill="1" applyBorder="1" applyAlignment="1">
      <alignment horizontal="center" vertical="center"/>
    </xf>
    <xf numFmtId="0" fontId="14" fillId="6" borderId="0" xfId="0" applyFont="1" applyFill="1" applyBorder="1" applyAlignment="1">
      <alignment horizontal="center" vertical="center"/>
    </xf>
    <xf numFmtId="0" fontId="3" fillId="6" borderId="12" xfId="0" applyFont="1" applyFill="1" applyBorder="1"/>
    <xf numFmtId="0" fontId="3" fillId="6" borderId="15" xfId="0" applyFont="1" applyFill="1" applyBorder="1"/>
    <xf numFmtId="0" fontId="3" fillId="4" borderId="4" xfId="0" applyFont="1" applyFill="1" applyBorder="1" applyAlignment="1">
      <alignment horizontal="left" vertical="top"/>
    </xf>
    <xf numFmtId="0" fontId="3" fillId="4" borderId="0" xfId="0" applyFont="1" applyFill="1" applyBorder="1" applyAlignment="1">
      <alignment horizontal="right" vertical="top"/>
    </xf>
    <xf numFmtId="0" fontId="3" fillId="4" borderId="0" xfId="0" applyFont="1" applyFill="1" applyBorder="1" applyAlignment="1">
      <alignment vertical="top"/>
    </xf>
    <xf numFmtId="0" fontId="3" fillId="4" borderId="5" xfId="0" applyFont="1" applyFill="1" applyBorder="1" applyAlignment="1">
      <alignment horizontal="center" vertical="top"/>
    </xf>
    <xf numFmtId="202" fontId="3" fillId="4" borderId="0" xfId="0" applyNumberFormat="1" applyFont="1" applyFill="1" applyBorder="1" applyAlignment="1">
      <alignment vertical="top"/>
    </xf>
    <xf numFmtId="203" fontId="9" fillId="4" borderId="0" xfId="0" applyNumberFormat="1" applyFont="1" applyFill="1" applyBorder="1" applyAlignment="1">
      <alignment horizontal="right" vertical="top"/>
    </xf>
    <xf numFmtId="204" fontId="9" fillId="4" borderId="5" xfId="0" applyNumberFormat="1" applyFont="1" applyFill="1" applyBorder="1" applyAlignment="1">
      <alignment vertical="top"/>
    </xf>
    <xf numFmtId="185" fontId="3" fillId="4" borderId="0" xfId="0" applyNumberFormat="1" applyFont="1" applyFill="1" applyBorder="1" applyAlignment="1">
      <alignment vertical="top"/>
    </xf>
    <xf numFmtId="3" fontId="3" fillId="4" borderId="0" xfId="0" applyNumberFormat="1" applyFont="1" applyFill="1" applyBorder="1" applyAlignment="1">
      <alignment horizontal="center" vertical="top"/>
    </xf>
    <xf numFmtId="3" fontId="3" fillId="4" borderId="24" xfId="0" applyNumberFormat="1" applyFont="1" applyFill="1" applyBorder="1" applyAlignment="1">
      <alignment horizontal="center" vertical="top"/>
    </xf>
    <xf numFmtId="185" fontId="3" fillId="4" borderId="12" xfId="0" applyNumberFormat="1" applyFont="1" applyFill="1" applyBorder="1" applyAlignment="1">
      <alignment vertical="top"/>
    </xf>
    <xf numFmtId="203" fontId="9" fillId="4" borderId="12" xfId="0" applyNumberFormat="1" applyFont="1" applyFill="1" applyBorder="1" applyAlignment="1">
      <alignment horizontal="right" vertical="top"/>
    </xf>
    <xf numFmtId="204" fontId="9" fillId="4" borderId="15" xfId="0" applyNumberFormat="1" applyFont="1" applyFill="1" applyBorder="1" applyAlignment="1">
      <alignment vertical="top"/>
    </xf>
    <xf numFmtId="0" fontId="6" fillId="0" borderId="0" xfId="0" applyFont="1" applyFill="1" applyBorder="1" applyAlignment="1">
      <alignment horizontal="center"/>
    </xf>
    <xf numFmtId="0" fontId="48" fillId="3" borderId="22" xfId="0" applyFont="1" applyFill="1" applyBorder="1" applyAlignment="1">
      <alignment horizontal="centerContinuous" vertical="center"/>
    </xf>
    <xf numFmtId="0" fontId="48" fillId="3" borderId="0" xfId="0" applyFont="1" applyFill="1" applyBorder="1" applyAlignment="1">
      <alignment horizontal="centerContinuous" vertical="center"/>
    </xf>
    <xf numFmtId="0" fontId="48" fillId="3" borderId="0" xfId="0" applyFont="1" applyFill="1" applyBorder="1" applyAlignment="1">
      <alignment horizontal="centerContinuous"/>
    </xf>
    <xf numFmtId="0" fontId="31" fillId="3" borderId="22" xfId="0" applyFont="1" applyFill="1" applyBorder="1" applyAlignment="1">
      <alignment horizontal="centerContinuous" vertical="center"/>
    </xf>
    <xf numFmtId="0" fontId="31" fillId="3" borderId="0" xfId="0" applyFont="1" applyFill="1" applyBorder="1" applyAlignment="1">
      <alignment horizontal="centerContinuous" vertical="center"/>
    </xf>
    <xf numFmtId="0" fontId="31" fillId="3" borderId="0" xfId="0" applyFont="1" applyFill="1" applyBorder="1" applyAlignment="1">
      <alignment horizontal="center" vertical="center"/>
    </xf>
    <xf numFmtId="0" fontId="17" fillId="3" borderId="5" xfId="0" applyFont="1" applyFill="1" applyBorder="1" applyAlignment="1">
      <alignment horizontal="centerContinuous"/>
    </xf>
    <xf numFmtId="0" fontId="8" fillId="3" borderId="24" xfId="0" applyFont="1" applyFill="1" applyBorder="1" applyAlignment="1">
      <alignment horizontal="center" vertical="top"/>
    </xf>
    <xf numFmtId="0" fontId="6" fillId="4" borderId="4" xfId="0" applyFont="1" applyFill="1" applyBorder="1" applyAlignment="1">
      <alignment horizontal="left"/>
    </xf>
    <xf numFmtId="0" fontId="6" fillId="4" borderId="22" xfId="0" applyFont="1" applyFill="1" applyBorder="1" applyAlignment="1">
      <alignment horizontal="center" vertical="center"/>
    </xf>
    <xf numFmtId="0" fontId="6" fillId="4" borderId="5" xfId="0" applyFont="1" applyFill="1" applyBorder="1" applyAlignment="1">
      <alignment horizontal="center" vertical="center"/>
    </xf>
    <xf numFmtId="205" fontId="3" fillId="4" borderId="0" xfId="0" applyNumberFormat="1" applyFont="1" applyFill="1" applyBorder="1" applyAlignment="1">
      <alignment horizontal="right" vertical="center"/>
    </xf>
    <xf numFmtId="205" fontId="3" fillId="4" borderId="0" xfId="0" applyNumberFormat="1" applyFont="1" applyFill="1" applyBorder="1" applyAlignment="1">
      <alignment vertical="center"/>
    </xf>
    <xf numFmtId="206" fontId="3" fillId="4" borderId="0" xfId="0" applyNumberFormat="1" applyFont="1" applyFill="1" applyBorder="1" applyAlignment="1">
      <alignment horizontal="right" vertical="center" indent="1"/>
    </xf>
    <xf numFmtId="207" fontId="9" fillId="4" borderId="5" xfId="0" applyNumberFormat="1" applyFont="1" applyFill="1" applyBorder="1" applyAlignment="1">
      <alignment vertical="center"/>
    </xf>
    <xf numFmtId="208" fontId="3" fillId="4" borderId="0" xfId="0" applyNumberFormat="1" applyFont="1" applyFill="1" applyBorder="1" applyAlignment="1">
      <alignment vertical="center"/>
    </xf>
    <xf numFmtId="206" fontId="3" fillId="4" borderId="0" xfId="0" applyNumberFormat="1" applyFont="1" applyFill="1" applyBorder="1" applyAlignment="1">
      <alignment horizontal="right" vertical="center"/>
    </xf>
    <xf numFmtId="43" fontId="9" fillId="0" borderId="0" xfId="1" applyFont="1" applyAlignment="1">
      <alignment vertical="center"/>
    </xf>
    <xf numFmtId="208" fontId="3" fillId="4" borderId="22" xfId="0" applyNumberFormat="1" applyFont="1" applyFill="1" applyBorder="1" applyAlignment="1">
      <alignment vertical="center"/>
    </xf>
    <xf numFmtId="0" fontId="6" fillId="0" borderId="0" xfId="0" applyFont="1" applyFill="1" applyBorder="1" applyAlignment="1">
      <alignment vertical="center"/>
    </xf>
    <xf numFmtId="208" fontId="3" fillId="4" borderId="24" xfId="0" applyNumberFormat="1" applyFont="1" applyFill="1" applyBorder="1" applyAlignment="1">
      <alignment vertical="center"/>
    </xf>
    <xf numFmtId="208" fontId="3" fillId="4" borderId="12" xfId="0" applyNumberFormat="1" applyFont="1" applyFill="1" applyBorder="1" applyAlignment="1">
      <alignment vertical="center"/>
    </xf>
    <xf numFmtId="206" fontId="3" fillId="4" borderId="12" xfId="0" applyNumberFormat="1" applyFont="1" applyFill="1" applyBorder="1" applyAlignment="1">
      <alignment horizontal="right" vertical="center" indent="1"/>
    </xf>
    <xf numFmtId="207" fontId="9" fillId="4" borderId="15" xfId="0" applyNumberFormat="1" applyFont="1" applyFill="1" applyBorder="1" applyAlignment="1">
      <alignment vertical="center"/>
    </xf>
    <xf numFmtId="0" fontId="31" fillId="0" borderId="0" xfId="0" applyFont="1" applyFill="1" applyBorder="1" applyAlignment="1">
      <alignment vertical="center"/>
    </xf>
    <xf numFmtId="208" fontId="0" fillId="0" borderId="0" xfId="0" applyNumberFormat="1"/>
    <xf numFmtId="0" fontId="13" fillId="0" borderId="0" xfId="0" applyFont="1" applyBorder="1" applyAlignment="1">
      <alignment horizontal="left" vertical="top" wrapText="1"/>
    </xf>
    <xf numFmtId="9" fontId="3" fillId="0" borderId="0" xfId="3" applyFont="1"/>
    <xf numFmtId="0" fontId="8" fillId="3" borderId="22" xfId="0" applyFont="1" applyFill="1" applyBorder="1" applyAlignment="1">
      <alignment horizontal="center" vertical="center"/>
    </xf>
    <xf numFmtId="0" fontId="8" fillId="3" borderId="0" xfId="0" applyFont="1" applyFill="1" applyBorder="1" applyAlignment="1">
      <alignment horizontal="center" vertical="center"/>
    </xf>
    <xf numFmtId="0" fontId="17" fillId="3" borderId="0" xfId="0" applyFont="1" applyFill="1" applyBorder="1" applyAlignment="1">
      <alignment horizontal="centerContinuous" vertical="center"/>
    </xf>
    <xf numFmtId="0" fontId="17" fillId="3" borderId="5" xfId="0" applyFont="1" applyFill="1" applyBorder="1" applyAlignment="1">
      <alignment horizontal="centerContinuous" vertical="center"/>
    </xf>
    <xf numFmtId="0" fontId="28" fillId="3" borderId="22" xfId="0" applyFont="1" applyFill="1" applyBorder="1" applyAlignment="1">
      <alignment horizontal="centerContinuous" vertical="center"/>
    </xf>
    <xf numFmtId="0" fontId="28" fillId="3" borderId="0" xfId="0" applyFont="1" applyFill="1" applyBorder="1" applyAlignment="1">
      <alignment horizontal="centerContinuous" vertical="center"/>
    </xf>
    <xf numFmtId="0" fontId="6" fillId="4" borderId="43" xfId="0" applyFont="1" applyFill="1" applyBorder="1" applyAlignment="1">
      <alignment horizontal="left"/>
    </xf>
    <xf numFmtId="0" fontId="6" fillId="4" borderId="2" xfId="0" applyFont="1" applyFill="1" applyBorder="1" applyAlignment="1">
      <alignment horizontal="center" vertical="center"/>
    </xf>
    <xf numFmtId="0" fontId="6" fillId="4" borderId="2" xfId="0" applyFont="1" applyFill="1" applyBorder="1" applyAlignment="1">
      <alignment horizontal="right"/>
    </xf>
    <xf numFmtId="0" fontId="3" fillId="4" borderId="2" xfId="0" applyFont="1" applyFill="1" applyBorder="1"/>
    <xf numFmtId="0" fontId="6" fillId="4" borderId="3" xfId="0" applyFont="1" applyFill="1" applyBorder="1" applyAlignment="1">
      <alignment horizontal="center" vertical="center"/>
    </xf>
    <xf numFmtId="205" fontId="17" fillId="4" borderId="0" xfId="0" applyNumberFormat="1" applyFont="1" applyFill="1" applyBorder="1" applyAlignment="1">
      <alignment vertical="center"/>
    </xf>
    <xf numFmtId="208" fontId="17" fillId="4" borderId="0" xfId="0" applyNumberFormat="1" applyFont="1" applyFill="1" applyBorder="1" applyAlignment="1">
      <alignment vertical="center"/>
    </xf>
    <xf numFmtId="208" fontId="17" fillId="4" borderId="22" xfId="0" applyNumberFormat="1" applyFont="1" applyFill="1" applyBorder="1" applyAlignment="1">
      <alignment vertical="center"/>
    </xf>
    <xf numFmtId="0" fontId="3" fillId="4" borderId="42" xfId="0" applyFont="1" applyFill="1" applyBorder="1" applyAlignment="1">
      <alignment horizontal="center"/>
    </xf>
    <xf numFmtId="208" fontId="17" fillId="4" borderId="12" xfId="0" applyNumberFormat="1" applyFont="1" applyFill="1" applyBorder="1" applyAlignment="1">
      <alignment vertical="center"/>
    </xf>
    <xf numFmtId="0" fontId="13" fillId="0" borderId="0" xfId="0" applyFont="1" applyFill="1" applyBorder="1" applyAlignment="1">
      <alignment horizontal="center"/>
    </xf>
    <xf numFmtId="0" fontId="14" fillId="3" borderId="0" xfId="0" applyFont="1" applyFill="1" applyBorder="1" applyAlignment="1">
      <alignment horizontal="centerContinuous" vertical="center"/>
    </xf>
    <xf numFmtId="0" fontId="19" fillId="3" borderId="0" xfId="0" applyFont="1" applyFill="1" applyBorder="1" applyAlignment="1">
      <alignment horizontal="centerContinuous" vertical="top"/>
    </xf>
    <xf numFmtId="0" fontId="19" fillId="3" borderId="5" xfId="0" applyFont="1" applyFill="1" applyBorder="1" applyAlignment="1">
      <alignment horizontal="centerContinuous" vertical="top"/>
    </xf>
    <xf numFmtId="0" fontId="3" fillId="3" borderId="12" xfId="0" applyFont="1" applyFill="1" applyBorder="1" applyAlignment="1">
      <alignment vertical="top"/>
    </xf>
    <xf numFmtId="202" fontId="4" fillId="4" borderId="0" xfId="0" applyNumberFormat="1" applyFont="1" applyFill="1" applyBorder="1" applyAlignment="1">
      <alignment vertical="center"/>
    </xf>
    <xf numFmtId="173" fontId="4" fillId="4" borderId="0" xfId="0" applyNumberFormat="1" applyFont="1" applyFill="1" applyBorder="1" applyAlignment="1">
      <alignment horizontal="right" vertical="center"/>
    </xf>
    <xf numFmtId="170" fontId="4" fillId="4" borderId="0" xfId="0" applyNumberFormat="1" applyFont="1" applyFill="1" applyBorder="1" applyAlignment="1">
      <alignment horizontal="right" vertical="center"/>
    </xf>
    <xf numFmtId="170" fontId="4" fillId="4" borderId="5" xfId="0" applyNumberFormat="1" applyFont="1" applyFill="1" applyBorder="1" applyAlignment="1">
      <alignment vertical="center"/>
    </xf>
    <xf numFmtId="185" fontId="4" fillId="4" borderId="0" xfId="0" applyNumberFormat="1" applyFont="1" applyFill="1" applyBorder="1" applyAlignment="1">
      <alignment vertical="center"/>
    </xf>
    <xf numFmtId="3" fontId="4" fillId="4" borderId="0" xfId="1" applyNumberFormat="1" applyFont="1" applyFill="1" applyBorder="1" applyAlignment="1">
      <alignment horizontal="right" vertical="center"/>
    </xf>
    <xf numFmtId="185" fontId="0" fillId="0" borderId="0" xfId="0" applyNumberFormat="1"/>
    <xf numFmtId="0" fontId="4" fillId="4" borderId="41" xfId="0" applyFont="1" applyFill="1" applyBorder="1" applyAlignment="1">
      <alignment horizontal="center"/>
    </xf>
    <xf numFmtId="185" fontId="4" fillId="4" borderId="22" xfId="0" applyNumberFormat="1" applyFont="1" applyFill="1" applyBorder="1" applyAlignment="1">
      <alignment vertical="center"/>
    </xf>
    <xf numFmtId="3" fontId="4" fillId="4" borderId="0" xfId="0" applyNumberFormat="1" applyFont="1" applyFill="1" applyBorder="1" applyAlignment="1">
      <alignment vertical="center"/>
    </xf>
    <xf numFmtId="3" fontId="4" fillId="4" borderId="0" xfId="0" applyNumberFormat="1" applyFont="1" applyFill="1" applyBorder="1" applyAlignment="1">
      <alignment horizontal="right" vertical="center"/>
    </xf>
    <xf numFmtId="0" fontId="5" fillId="4" borderId="41" xfId="0" applyFont="1" applyFill="1" applyBorder="1" applyAlignment="1">
      <alignment horizontal="center"/>
    </xf>
    <xf numFmtId="0" fontId="5" fillId="4" borderId="42" xfId="0" applyFont="1" applyFill="1" applyBorder="1" applyAlignment="1">
      <alignment horizontal="center"/>
    </xf>
    <xf numFmtId="185" fontId="4" fillId="4" borderId="24" xfId="0" applyNumberFormat="1" applyFont="1" applyFill="1" applyBorder="1" applyAlignment="1">
      <alignment vertical="center"/>
    </xf>
    <xf numFmtId="3" fontId="4" fillId="4" borderId="12" xfId="0" applyNumberFormat="1" applyFont="1" applyFill="1" applyBorder="1" applyAlignment="1">
      <alignment vertical="center"/>
    </xf>
    <xf numFmtId="170" fontId="4" fillId="4" borderId="12" xfId="0" applyNumberFormat="1" applyFont="1" applyFill="1" applyBorder="1" applyAlignment="1">
      <alignment horizontal="right" vertical="center"/>
    </xf>
    <xf numFmtId="3" fontId="4" fillId="4" borderId="12" xfId="0" applyNumberFormat="1" applyFont="1" applyFill="1" applyBorder="1" applyAlignment="1">
      <alignment horizontal="right" vertical="center"/>
    </xf>
    <xf numFmtId="3" fontId="4" fillId="4" borderId="12" xfId="1" applyNumberFormat="1" applyFont="1" applyFill="1" applyBorder="1" applyAlignment="1">
      <alignment horizontal="right" vertical="center"/>
    </xf>
    <xf numFmtId="170" fontId="4" fillId="4" borderId="15" xfId="0" applyNumberFormat="1" applyFont="1" applyFill="1" applyBorder="1" applyAlignment="1">
      <alignment vertical="center"/>
    </xf>
    <xf numFmtId="0" fontId="13" fillId="0" borderId="0" xfId="0" applyFont="1" applyBorder="1" applyAlignment="1">
      <alignment vertical="top"/>
    </xf>
    <xf numFmtId="0" fontId="13" fillId="0" borderId="0" xfId="0" applyFont="1" applyBorder="1" applyAlignment="1">
      <alignment horizontal="center"/>
    </xf>
    <xf numFmtId="0" fontId="36" fillId="4" borderId="10" xfId="0" applyFont="1" applyFill="1" applyBorder="1" applyAlignment="1">
      <alignment horizontal="center"/>
    </xf>
    <xf numFmtId="3" fontId="36" fillId="4" borderId="0" xfId="0" applyNumberFormat="1" applyFont="1" applyFill="1" applyBorder="1" applyAlignment="1"/>
    <xf numFmtId="0" fontId="36" fillId="4" borderId="0" xfId="0" applyFont="1" applyFill="1" applyBorder="1" applyAlignment="1"/>
    <xf numFmtId="170" fontId="9" fillId="4" borderId="0" xfId="0" applyNumberFormat="1" applyFont="1" applyFill="1" applyBorder="1" applyAlignment="1">
      <alignment vertical="center"/>
    </xf>
    <xf numFmtId="3" fontId="36" fillId="4" borderId="23" xfId="0" applyNumberFormat="1" applyFont="1" applyFill="1" applyBorder="1" applyAlignment="1"/>
    <xf numFmtId="0" fontId="36" fillId="4" borderId="23" xfId="0" applyFont="1" applyFill="1" applyBorder="1" applyAlignment="1"/>
    <xf numFmtId="0" fontId="36" fillId="5" borderId="0" xfId="0" applyFont="1" applyFill="1" applyBorder="1" applyAlignment="1"/>
    <xf numFmtId="170" fontId="9" fillId="4" borderId="5" xfId="0" applyNumberFormat="1" applyFont="1" applyFill="1" applyBorder="1" applyAlignment="1">
      <alignment vertical="center"/>
    </xf>
    <xf numFmtId="3" fontId="28" fillId="5" borderId="23" xfId="1" applyNumberFormat="1" applyFont="1" applyFill="1" applyBorder="1" applyAlignment="1">
      <alignment horizontal="right" vertical="center"/>
    </xf>
    <xf numFmtId="196" fontId="28" fillId="5" borderId="0" xfId="1" applyNumberFormat="1" applyFont="1" applyFill="1" applyBorder="1" applyAlignment="1">
      <alignment horizontal="right" vertical="center"/>
    </xf>
    <xf numFmtId="177" fontId="28" fillId="5" borderId="0" xfId="0" applyNumberFormat="1" applyFont="1" applyFill="1" applyBorder="1" applyAlignment="1">
      <alignment horizontal="right" vertical="center"/>
    </xf>
    <xf numFmtId="170" fontId="28" fillId="5" borderId="0" xfId="0" applyNumberFormat="1" applyFont="1" applyFill="1" applyBorder="1" applyAlignment="1">
      <alignment horizontal="right" vertical="center"/>
    </xf>
    <xf numFmtId="170" fontId="28" fillId="4" borderId="0" xfId="0" applyNumberFormat="1" applyFont="1" applyFill="1" applyBorder="1" applyAlignment="1">
      <alignment horizontal="center" vertical="center"/>
    </xf>
    <xf numFmtId="173" fontId="28" fillId="4" borderId="23" xfId="1" applyNumberFormat="1" applyFont="1" applyFill="1" applyBorder="1" applyAlignment="1">
      <alignment horizontal="right" vertical="center"/>
    </xf>
    <xf numFmtId="196" fontId="28" fillId="4" borderId="0" xfId="1" applyNumberFormat="1" applyFont="1" applyFill="1" applyBorder="1" applyAlignment="1">
      <alignment horizontal="right" vertical="center"/>
    </xf>
    <xf numFmtId="177" fontId="21" fillId="4" borderId="0" xfId="3" applyNumberFormat="1" applyFont="1" applyFill="1" applyBorder="1" applyAlignment="1">
      <alignment horizontal="right" vertical="center"/>
    </xf>
    <xf numFmtId="170" fontId="28" fillId="4" borderId="0" xfId="0" applyNumberFormat="1" applyFont="1" applyFill="1" applyBorder="1" applyAlignment="1">
      <alignment horizontal="right" vertical="center"/>
    </xf>
    <xf numFmtId="173" fontId="28" fillId="4" borderId="23" xfId="1" quotePrefix="1" applyNumberFormat="1" applyFont="1" applyFill="1" applyBorder="1" applyAlignment="1">
      <alignment horizontal="right" vertical="center"/>
    </xf>
    <xf numFmtId="3" fontId="28" fillId="4" borderId="0" xfId="1" applyNumberFormat="1" applyFont="1" applyFill="1" applyBorder="1" applyAlignment="1">
      <alignment horizontal="right" vertical="center"/>
    </xf>
    <xf numFmtId="170" fontId="28" fillId="4" borderId="0" xfId="0" quotePrefix="1" applyNumberFormat="1" applyFont="1" applyFill="1" applyBorder="1" applyAlignment="1">
      <alignment horizontal="right" vertical="center"/>
    </xf>
    <xf numFmtId="170" fontId="28" fillId="4" borderId="5" xfId="0" applyNumberFormat="1" applyFont="1" applyFill="1" applyBorder="1" applyAlignment="1">
      <alignment horizontal="left" vertical="center"/>
    </xf>
    <xf numFmtId="3" fontId="28" fillId="4" borderId="23" xfId="1" applyNumberFormat="1" applyFont="1" applyFill="1" applyBorder="1" applyAlignment="1">
      <alignment horizontal="right" vertical="center"/>
    </xf>
    <xf numFmtId="170" fontId="28" fillId="4" borderId="0" xfId="0" applyNumberFormat="1" applyFont="1" applyFill="1" applyBorder="1" applyAlignment="1">
      <alignment horizontal="left" vertical="center"/>
    </xf>
    <xf numFmtId="3" fontId="49" fillId="4" borderId="23" xfId="0" applyNumberFormat="1" applyFont="1" applyFill="1" applyBorder="1" applyAlignment="1">
      <alignment vertical="center"/>
    </xf>
    <xf numFmtId="5" fontId="28" fillId="4" borderId="0" xfId="2" applyNumberFormat="1" applyFont="1" applyFill="1" applyBorder="1" applyAlignment="1">
      <alignment horizontal="right" vertical="center"/>
    </xf>
    <xf numFmtId="177" fontId="28" fillId="4" borderId="0" xfId="3" applyNumberFormat="1" applyFont="1" applyFill="1" applyBorder="1" applyAlignment="1">
      <alignment horizontal="right" vertical="center"/>
    </xf>
    <xf numFmtId="170" fontId="28" fillId="4" borderId="5" xfId="0" applyNumberFormat="1" applyFont="1" applyFill="1" applyBorder="1" applyAlignment="1">
      <alignment horizontal="right" vertical="center"/>
    </xf>
    <xf numFmtId="177" fontId="21" fillId="5" borderId="0" xfId="3" applyNumberFormat="1" applyFont="1" applyFill="1" applyBorder="1" applyAlignment="1">
      <alignment horizontal="right" vertical="center"/>
    </xf>
    <xf numFmtId="0" fontId="3" fillId="4" borderId="11" xfId="0" applyFont="1" applyFill="1" applyBorder="1"/>
    <xf numFmtId="3" fontId="3" fillId="4" borderId="12" xfId="0" applyNumberFormat="1" applyFont="1" applyFill="1" applyBorder="1" applyAlignment="1"/>
    <xf numFmtId="0" fontId="3" fillId="4" borderId="12" xfId="0" applyFont="1" applyFill="1" applyBorder="1" applyAlignment="1"/>
    <xf numFmtId="0" fontId="3" fillId="4" borderId="19" xfId="0" applyFont="1" applyFill="1" applyBorder="1"/>
    <xf numFmtId="0" fontId="3" fillId="4" borderId="12" xfId="0" applyFont="1" applyFill="1" applyBorder="1"/>
    <xf numFmtId="0" fontId="3" fillId="4" borderId="25" xfId="0" applyFont="1" applyFill="1" applyBorder="1" applyAlignment="1"/>
    <xf numFmtId="0" fontId="3" fillId="4" borderId="15" xfId="0" applyFont="1" applyFill="1" applyBorder="1"/>
    <xf numFmtId="3" fontId="3" fillId="0" borderId="0" xfId="0" applyNumberFormat="1" applyFont="1" applyFill="1"/>
    <xf numFmtId="173" fontId="3" fillId="0" borderId="0" xfId="0" applyNumberFormat="1" applyFont="1" applyFill="1"/>
    <xf numFmtId="0" fontId="21" fillId="3" borderId="22" xfId="0" applyFont="1" applyFill="1" applyBorder="1" applyAlignment="1">
      <alignment horizontal="center" vertical="center"/>
    </xf>
    <xf numFmtId="0" fontId="19" fillId="3" borderId="12" xfId="0" applyFont="1" applyFill="1" applyBorder="1" applyAlignment="1">
      <alignment horizontal="left" vertical="top"/>
    </xf>
    <xf numFmtId="0" fontId="17" fillId="3" borderId="15" xfId="0" applyFont="1" applyFill="1" applyBorder="1" applyAlignment="1">
      <alignment vertical="top"/>
    </xf>
    <xf numFmtId="0" fontId="9" fillId="4" borderId="26" xfId="0" applyFont="1" applyFill="1" applyBorder="1"/>
    <xf numFmtId="209" fontId="9" fillId="4" borderId="0" xfId="0" applyNumberFormat="1" applyFont="1" applyFill="1" applyBorder="1"/>
    <xf numFmtId="209" fontId="9" fillId="4" borderId="0" xfId="0" applyNumberFormat="1" applyFont="1" applyFill="1" applyBorder="1" applyAlignment="1">
      <alignment horizontal="right"/>
    </xf>
    <xf numFmtId="209" fontId="9" fillId="4" borderId="0" xfId="0" applyNumberFormat="1" applyFont="1" applyFill="1" applyBorder="1" applyAlignment="1">
      <alignment horizontal="center"/>
    </xf>
    <xf numFmtId="0" fontId="17" fillId="4" borderId="4" xfId="0" applyFont="1" applyFill="1" applyBorder="1" applyAlignment="1">
      <alignment horizontal="centerContinuous" vertical="center"/>
    </xf>
    <xf numFmtId="0" fontId="17" fillId="4" borderId="10" xfId="0" applyFont="1" applyFill="1" applyBorder="1" applyAlignment="1">
      <alignment horizontal="centerContinuous" vertical="center"/>
    </xf>
    <xf numFmtId="181" fontId="17" fillId="4" borderId="0" xfId="0" applyNumberFormat="1" applyFont="1" applyFill="1" applyBorder="1" applyAlignment="1">
      <alignment horizontal="center"/>
    </xf>
    <xf numFmtId="2" fontId="17" fillId="4" borderId="0" xfId="0" applyNumberFormat="1" applyFont="1" applyFill="1" applyBorder="1" applyAlignment="1">
      <alignment horizontal="center"/>
    </xf>
    <xf numFmtId="180" fontId="0" fillId="0" borderId="0" xfId="2" applyNumberFormat="1" applyFont="1"/>
    <xf numFmtId="0" fontId="9" fillId="4" borderId="11" xfId="0" applyFont="1" applyFill="1" applyBorder="1" applyAlignment="1">
      <alignment horizontal="centerContinuous" vertical="center"/>
    </xf>
    <xf numFmtId="0" fontId="9" fillId="4" borderId="18" xfId="0" applyFont="1" applyFill="1" applyBorder="1" applyAlignment="1">
      <alignment horizontal="centerContinuous" vertical="center"/>
    </xf>
    <xf numFmtId="0" fontId="9" fillId="4" borderId="12" xfId="0" quotePrefix="1" applyFont="1" applyFill="1" applyBorder="1" applyAlignment="1">
      <alignment horizontal="right"/>
    </xf>
    <xf numFmtId="8" fontId="9" fillId="4" borderId="12" xfId="0" applyNumberFormat="1" applyFont="1" applyFill="1" applyBorder="1" applyAlignment="1">
      <alignment horizontal="center"/>
    </xf>
    <xf numFmtId="0" fontId="9" fillId="4" borderId="12" xfId="0" applyFont="1" applyFill="1" applyBorder="1" applyAlignment="1"/>
    <xf numFmtId="0" fontId="9" fillId="4" borderId="15" xfId="0" applyFont="1" applyFill="1" applyBorder="1" applyAlignment="1">
      <alignment vertical="center"/>
    </xf>
    <xf numFmtId="0" fontId="9" fillId="0" borderId="0" xfId="0" applyFont="1" applyFill="1" applyBorder="1" applyAlignment="1">
      <alignment vertical="center"/>
    </xf>
    <xf numFmtId="0" fontId="15" fillId="0" borderId="0" xfId="0" applyFont="1" applyFill="1" applyBorder="1" applyAlignment="1">
      <alignment vertical="center"/>
    </xf>
    <xf numFmtId="172" fontId="15" fillId="0" borderId="0" xfId="0" applyNumberFormat="1" applyFont="1" applyFill="1" applyBorder="1" applyAlignment="1">
      <alignment vertical="center"/>
    </xf>
    <xf numFmtId="210" fontId="15" fillId="0" borderId="0" xfId="0" applyNumberFormat="1" applyFont="1" applyFill="1" applyBorder="1" applyAlignment="1">
      <alignment vertical="center"/>
    </xf>
    <xf numFmtId="164" fontId="15" fillId="0" borderId="0" xfId="0" applyNumberFormat="1" applyFont="1" applyFill="1" applyBorder="1" applyAlignment="1">
      <alignment vertical="center"/>
    </xf>
    <xf numFmtId="0" fontId="9" fillId="0" borderId="0" xfId="0" applyFont="1" applyFill="1" applyAlignment="1">
      <alignment vertical="center"/>
    </xf>
    <xf numFmtId="0" fontId="9" fillId="0" borderId="0" xfId="0" applyFont="1" applyFill="1" applyAlignment="1">
      <alignment vertical="top"/>
    </xf>
    <xf numFmtId="0" fontId="3" fillId="6" borderId="25" xfId="0" applyFont="1" applyFill="1" applyBorder="1" applyAlignment="1">
      <alignment horizontal="center" vertical="top"/>
    </xf>
    <xf numFmtId="0" fontId="3" fillId="6" borderId="12" xfId="0" applyFont="1" applyFill="1" applyBorder="1" applyAlignment="1">
      <alignment horizontal="center" vertical="top"/>
    </xf>
    <xf numFmtId="0" fontId="15" fillId="4" borderId="0" xfId="0" applyFont="1" applyFill="1" applyBorder="1" applyAlignment="1">
      <alignment vertical="center"/>
    </xf>
    <xf numFmtId="0" fontId="3" fillId="4" borderId="17" xfId="0" applyFont="1" applyFill="1" applyBorder="1"/>
    <xf numFmtId="0" fontId="6" fillId="4" borderId="0" xfId="0" applyFont="1" applyFill="1" applyBorder="1" applyAlignment="1">
      <alignment horizontal="center"/>
    </xf>
    <xf numFmtId="0" fontId="10" fillId="4" borderId="4" xfId="0" applyFont="1" applyFill="1" applyBorder="1" applyAlignment="1">
      <alignment vertical="center"/>
    </xf>
    <xf numFmtId="0" fontId="10" fillId="4" borderId="0" xfId="0" applyFont="1" applyFill="1" applyBorder="1" applyAlignment="1">
      <alignment vertical="center"/>
    </xf>
    <xf numFmtId="0" fontId="10" fillId="4" borderId="10" xfId="0" applyFont="1" applyFill="1" applyBorder="1" applyAlignment="1">
      <alignment vertical="center"/>
    </xf>
    <xf numFmtId="9" fontId="10" fillId="4" borderId="0" xfId="3" applyFont="1" applyFill="1" applyBorder="1" applyAlignment="1">
      <alignment horizontal="right" vertical="center"/>
    </xf>
    <xf numFmtId="9" fontId="10" fillId="4" borderId="17" xfId="3" applyFont="1" applyFill="1" applyBorder="1" applyAlignment="1">
      <alignment horizontal="right" vertical="center"/>
    </xf>
    <xf numFmtId="193" fontId="10" fillId="4" borderId="17" xfId="0" applyNumberFormat="1" applyFont="1" applyFill="1" applyBorder="1" applyAlignment="1">
      <alignment vertical="center"/>
    </xf>
    <xf numFmtId="193" fontId="10" fillId="4" borderId="17" xfId="0" applyNumberFormat="1" applyFont="1" applyFill="1" applyBorder="1" applyAlignment="1">
      <alignment horizontal="right" vertical="center"/>
    </xf>
    <xf numFmtId="193" fontId="10" fillId="4" borderId="5" xfId="0" applyNumberFormat="1" applyFont="1" applyFill="1" applyBorder="1" applyAlignment="1">
      <alignment vertical="center"/>
    </xf>
    <xf numFmtId="0" fontId="77" fillId="4" borderId="4" xfId="0" applyFont="1" applyFill="1" applyBorder="1" applyAlignment="1">
      <alignment vertical="center"/>
    </xf>
    <xf numFmtId="0" fontId="77" fillId="4" borderId="0" xfId="0" applyFont="1" applyFill="1" applyBorder="1" applyAlignment="1">
      <alignment vertical="center"/>
    </xf>
    <xf numFmtId="0" fontId="77" fillId="4" borderId="10" xfId="0" applyFont="1" applyFill="1" applyBorder="1" applyAlignment="1">
      <alignment vertical="center"/>
    </xf>
    <xf numFmtId="9" fontId="30" fillId="4" borderId="0" xfId="3" applyFont="1" applyFill="1" applyBorder="1" applyAlignment="1">
      <alignment horizontal="right" vertical="center"/>
    </xf>
    <xf numFmtId="9" fontId="30" fillId="4" borderId="17" xfId="3" applyFont="1" applyFill="1" applyBorder="1" applyAlignment="1">
      <alignment horizontal="right" vertical="center"/>
    </xf>
    <xf numFmtId="3" fontId="30" fillId="4" borderId="0" xfId="1" applyNumberFormat="1" applyFont="1" applyFill="1" applyBorder="1" applyAlignment="1">
      <alignment horizontal="right" vertical="center"/>
    </xf>
    <xf numFmtId="177" fontId="30" fillId="4" borderId="0" xfId="0" applyNumberFormat="1" applyFont="1" applyFill="1" applyBorder="1" applyAlignment="1">
      <alignment horizontal="right" vertical="center"/>
    </xf>
    <xf numFmtId="0" fontId="77" fillId="4" borderId="0" xfId="0" applyFont="1" applyFill="1" applyBorder="1" applyAlignment="1">
      <alignment horizontal="left" vertical="center"/>
    </xf>
    <xf numFmtId="0" fontId="15" fillId="4" borderId="4" xfId="0" applyFont="1" applyFill="1" applyBorder="1" applyAlignment="1">
      <alignment vertical="center"/>
    </xf>
    <xf numFmtId="0" fontId="30" fillId="4" borderId="0" xfId="0" applyFont="1" applyFill="1" applyBorder="1" applyAlignment="1">
      <alignment vertical="center"/>
    </xf>
    <xf numFmtId="193" fontId="10" fillId="4" borderId="0" xfId="0" applyNumberFormat="1" applyFont="1" applyFill="1" applyBorder="1" applyAlignment="1">
      <alignment vertical="center"/>
    </xf>
    <xf numFmtId="193" fontId="10" fillId="4" borderId="0" xfId="0" applyNumberFormat="1" applyFont="1" applyFill="1" applyBorder="1" applyAlignment="1">
      <alignment horizontal="right" vertical="center"/>
    </xf>
    <xf numFmtId="0" fontId="19" fillId="4" borderId="11" xfId="0" applyFont="1" applyFill="1" applyBorder="1"/>
    <xf numFmtId="0" fontId="19" fillId="4" borderId="12" xfId="0" applyFont="1" applyFill="1" applyBorder="1"/>
    <xf numFmtId="9" fontId="9" fillId="4" borderId="12" xfId="3" applyFont="1" applyFill="1" applyBorder="1" applyAlignment="1">
      <alignment horizontal="right"/>
    </xf>
    <xf numFmtId="9" fontId="9" fillId="4" borderId="19" xfId="3" applyFont="1" applyFill="1" applyBorder="1" applyAlignment="1">
      <alignment horizontal="right"/>
    </xf>
    <xf numFmtId="3" fontId="9" fillId="4" borderId="12" xfId="0" applyNumberFormat="1" applyFont="1" applyFill="1" applyBorder="1"/>
    <xf numFmtId="0" fontId="9" fillId="4" borderId="19" xfId="0" applyNumberFormat="1" applyFont="1" applyFill="1" applyBorder="1" applyAlignment="1">
      <alignment horizontal="right"/>
    </xf>
    <xf numFmtId="0" fontId="9" fillId="4" borderId="15" xfId="0" applyNumberFormat="1" applyFont="1" applyFill="1" applyBorder="1" applyAlignment="1">
      <alignment horizontal="right"/>
    </xf>
    <xf numFmtId="0" fontId="9" fillId="6" borderId="0" xfId="0" applyFont="1" applyFill="1" applyBorder="1"/>
    <xf numFmtId="0" fontId="10" fillId="6" borderId="0" xfId="0" applyFont="1" applyFill="1" applyBorder="1" applyAlignment="1"/>
    <xf numFmtId="0" fontId="15" fillId="0" borderId="0" xfId="0" applyFont="1" applyFill="1" applyBorder="1" applyAlignment="1">
      <alignment vertical="top"/>
    </xf>
    <xf numFmtId="0" fontId="9" fillId="0" borderId="0" xfId="0" applyFont="1" applyFill="1" applyBorder="1" applyAlignment="1">
      <alignment horizontal="center"/>
    </xf>
    <xf numFmtId="3" fontId="15" fillId="0" borderId="0" xfId="0" applyNumberFormat="1" applyFont="1" applyFill="1" applyBorder="1" applyAlignment="1">
      <alignment vertical="top"/>
    </xf>
    <xf numFmtId="0" fontId="17" fillId="6" borderId="0" xfId="0" applyFont="1" applyFill="1" applyBorder="1"/>
    <xf numFmtId="0" fontId="17" fillId="6" borderId="33" xfId="0" applyFont="1" applyFill="1" applyBorder="1"/>
    <xf numFmtId="0" fontId="17" fillId="6" borderId="34" xfId="0" applyFont="1" applyFill="1" applyBorder="1"/>
    <xf numFmtId="0" fontId="17" fillId="6" borderId="5" xfId="0" applyFont="1" applyFill="1" applyBorder="1"/>
    <xf numFmtId="0" fontId="4" fillId="6" borderId="0" xfId="0" applyFont="1" applyFill="1" applyBorder="1" applyAlignment="1">
      <alignment horizontal="centerContinuous" vertical="center"/>
    </xf>
    <xf numFmtId="0" fontId="4" fillId="6" borderId="0" xfId="0" applyFont="1" applyFill="1" applyBorder="1" applyAlignment="1">
      <alignment horizontal="center" vertical="center"/>
    </xf>
    <xf numFmtId="0" fontId="4" fillId="6" borderId="23" xfId="0" applyFont="1" applyFill="1" applyBorder="1" applyAlignment="1">
      <alignment horizontal="centerContinuous" vertical="center"/>
    </xf>
    <xf numFmtId="0" fontId="4" fillId="6" borderId="5" xfId="0" applyFont="1" applyFill="1" applyBorder="1" applyAlignment="1">
      <alignment horizontal="centerContinuous" vertical="center"/>
    </xf>
    <xf numFmtId="0" fontId="21" fillId="6" borderId="23" xfId="0" applyFont="1" applyFill="1" applyBorder="1" applyAlignment="1">
      <alignment horizontal="right" vertical="center"/>
    </xf>
    <xf numFmtId="0" fontId="21" fillId="6" borderId="0" xfId="0" applyFont="1" applyFill="1" applyBorder="1" applyAlignment="1">
      <alignment horizontal="right" vertical="center"/>
    </xf>
    <xf numFmtId="0" fontId="4" fillId="6" borderId="5" xfId="0" applyFont="1" applyFill="1" applyBorder="1" applyAlignment="1">
      <alignment horizontal="center" vertical="center"/>
    </xf>
    <xf numFmtId="0" fontId="78" fillId="6" borderId="23" xfId="0" applyFont="1" applyFill="1" applyBorder="1" applyAlignment="1">
      <alignment horizontal="right" vertical="center"/>
    </xf>
    <xf numFmtId="0" fontId="78" fillId="6" borderId="0" xfId="0" applyFont="1" applyFill="1" applyBorder="1" applyAlignment="1">
      <alignment horizontal="right" vertical="center"/>
    </xf>
    <xf numFmtId="0" fontId="75" fillId="6" borderId="5" xfId="0" applyFont="1" applyFill="1" applyBorder="1" applyAlignment="1">
      <alignment horizontal="center" vertical="center"/>
    </xf>
    <xf numFmtId="0" fontId="17" fillId="6" borderId="12" xfId="0" applyFont="1" applyFill="1" applyBorder="1"/>
    <xf numFmtId="0" fontId="17" fillId="6" borderId="25" xfId="0" applyFont="1" applyFill="1" applyBorder="1"/>
    <xf numFmtId="0" fontId="17" fillId="6" borderId="15" xfId="0" applyFont="1" applyFill="1" applyBorder="1"/>
    <xf numFmtId="0" fontId="17" fillId="4" borderId="1" xfId="0" applyFont="1" applyFill="1" applyBorder="1"/>
    <xf numFmtId="0" fontId="17" fillId="4" borderId="2" xfId="0" applyFont="1" applyFill="1" applyBorder="1"/>
    <xf numFmtId="0" fontId="17" fillId="4" borderId="26" xfId="0" applyFont="1" applyFill="1" applyBorder="1"/>
    <xf numFmtId="0" fontId="17" fillId="4" borderId="29" xfId="0" applyFont="1" applyFill="1" applyBorder="1"/>
    <xf numFmtId="0" fontId="17" fillId="4" borderId="21" xfId="0" applyFont="1" applyFill="1" applyBorder="1"/>
    <xf numFmtId="0" fontId="17" fillId="4" borderId="3" xfId="0" applyFont="1" applyFill="1" applyBorder="1"/>
    <xf numFmtId="0" fontId="4" fillId="4" borderId="4" xfId="0" applyFont="1" applyFill="1" applyBorder="1" applyAlignment="1">
      <alignment vertical="center"/>
    </xf>
    <xf numFmtId="0" fontId="21" fillId="4" borderId="0" xfId="0" applyFont="1" applyFill="1" applyBorder="1" applyAlignment="1">
      <alignment vertical="center"/>
    </xf>
    <xf numFmtId="173" fontId="21" fillId="4" borderId="0" xfId="0" applyNumberFormat="1" applyFont="1" applyFill="1" applyBorder="1" applyAlignment="1">
      <alignment horizontal="right" vertical="center"/>
    </xf>
    <xf numFmtId="3" fontId="79" fillId="4" borderId="17" xfId="0" applyNumberFormat="1" applyFont="1" applyFill="1" applyBorder="1" applyAlignment="1">
      <alignment horizontal="right" vertical="center"/>
    </xf>
    <xf numFmtId="4" fontId="79" fillId="4" borderId="17" xfId="0" applyNumberFormat="1" applyFont="1" applyFill="1" applyBorder="1" applyAlignment="1">
      <alignment horizontal="right" vertical="center"/>
    </xf>
    <xf numFmtId="173" fontId="10" fillId="4" borderId="5" xfId="0" applyNumberFormat="1" applyFont="1" applyFill="1" applyBorder="1" applyAlignment="1">
      <alignment horizontal="right" vertical="center"/>
    </xf>
    <xf numFmtId="0" fontId="79" fillId="4" borderId="10" xfId="0" applyFont="1" applyFill="1" applyBorder="1" applyAlignment="1">
      <alignment vertical="center"/>
    </xf>
    <xf numFmtId="3" fontId="79" fillId="4" borderId="22" xfId="0" applyNumberFormat="1" applyFont="1" applyFill="1" applyBorder="1" applyAlignment="1">
      <alignment horizontal="right" vertical="center"/>
    </xf>
    <xf numFmtId="3" fontId="79" fillId="4" borderId="0" xfId="0" applyNumberFormat="1" applyFont="1" applyFill="1" applyBorder="1" applyAlignment="1">
      <alignment horizontal="right" vertical="center"/>
    </xf>
    <xf numFmtId="3" fontId="15" fillId="4" borderId="5" xfId="0" applyNumberFormat="1" applyFont="1" applyFill="1" applyBorder="1" applyAlignment="1">
      <alignment horizontal="right" vertical="center"/>
    </xf>
    <xf numFmtId="3" fontId="21" fillId="4" borderId="0" xfId="0" applyNumberFormat="1" applyFont="1" applyFill="1" applyBorder="1" applyAlignment="1">
      <alignment vertical="center"/>
    </xf>
    <xf numFmtId="3" fontId="21" fillId="4" borderId="17" xfId="0" applyNumberFormat="1" applyFont="1" applyFill="1" applyBorder="1" applyAlignment="1">
      <alignment horizontal="right" vertical="center"/>
    </xf>
    <xf numFmtId="4" fontId="21" fillId="4" borderId="17" xfId="0" applyNumberFormat="1" applyFont="1" applyFill="1" applyBorder="1" applyAlignment="1">
      <alignment horizontal="right" vertical="center"/>
    </xf>
    <xf numFmtId="3" fontId="21" fillId="4" borderId="0" xfId="0" applyNumberFormat="1" applyFont="1" applyFill="1" applyBorder="1" applyAlignment="1">
      <alignment horizontal="right" vertical="center"/>
    </xf>
    <xf numFmtId="3" fontId="10" fillId="4" borderId="5" xfId="0" applyNumberFormat="1" applyFont="1" applyFill="1" applyBorder="1" applyAlignment="1">
      <alignment horizontal="right" vertical="center"/>
    </xf>
    <xf numFmtId="3" fontId="79" fillId="4" borderId="17" xfId="0" applyNumberFormat="1" applyFont="1" applyFill="1" applyBorder="1"/>
    <xf numFmtId="0" fontId="80" fillId="4" borderId="0" xfId="0" applyFont="1" applyFill="1" applyBorder="1" applyAlignment="1">
      <alignment vertical="center"/>
    </xf>
    <xf numFmtId="0" fontId="80" fillId="4" borderId="12" xfId="0" applyFont="1" applyFill="1" applyBorder="1" applyAlignment="1">
      <alignment vertical="center"/>
    </xf>
    <xf numFmtId="0" fontId="79" fillId="4" borderId="18" xfId="0" applyFont="1" applyFill="1" applyBorder="1" applyAlignment="1">
      <alignment vertical="center"/>
    </xf>
    <xf numFmtId="3" fontId="79" fillId="4" borderId="24" xfId="0" applyNumberFormat="1" applyFont="1" applyFill="1" applyBorder="1" applyAlignment="1">
      <alignment horizontal="right" vertical="center"/>
    </xf>
    <xf numFmtId="3" fontId="79" fillId="4" borderId="12" xfId="0" applyNumberFormat="1" applyFont="1" applyFill="1" applyBorder="1" applyAlignment="1">
      <alignment horizontal="right" vertical="center"/>
    </xf>
    <xf numFmtId="3" fontId="79" fillId="4" borderId="19" xfId="0" applyNumberFormat="1" applyFont="1" applyFill="1" applyBorder="1" applyAlignment="1">
      <alignment horizontal="right" vertical="center"/>
    </xf>
    <xf numFmtId="4" fontId="79" fillId="4" borderId="19" xfId="0" applyNumberFormat="1" applyFont="1" applyFill="1" applyBorder="1" applyAlignment="1">
      <alignment horizontal="right" vertical="center"/>
    </xf>
    <xf numFmtId="3" fontId="15" fillId="4" borderId="15" xfId="0" applyNumberFormat="1" applyFont="1" applyFill="1" applyBorder="1" applyAlignment="1">
      <alignment horizontal="right" vertical="center"/>
    </xf>
    <xf numFmtId="0" fontId="19" fillId="0" borderId="0" xfId="0" applyFont="1" applyFill="1" applyBorder="1" applyAlignment="1">
      <alignment vertical="center"/>
    </xf>
    <xf numFmtId="0" fontId="80" fillId="0" borderId="0" xfId="0" applyFont="1" applyFill="1" applyBorder="1" applyAlignment="1">
      <alignment vertical="center"/>
    </xf>
    <xf numFmtId="0" fontId="79" fillId="0" borderId="0" xfId="0" applyFont="1" applyFill="1" applyBorder="1" applyAlignment="1">
      <alignment vertical="center"/>
    </xf>
    <xf numFmtId="3" fontId="79" fillId="0" borderId="0" xfId="0" applyNumberFormat="1" applyFont="1" applyFill="1" applyBorder="1" applyAlignment="1">
      <alignment horizontal="right" vertical="center"/>
    </xf>
    <xf numFmtId="4" fontId="79" fillId="0" borderId="0" xfId="0" applyNumberFormat="1" applyFont="1" applyFill="1" applyBorder="1" applyAlignment="1">
      <alignment horizontal="right" vertical="center"/>
    </xf>
    <xf numFmtId="3" fontId="15" fillId="0" borderId="0" xfId="0" applyNumberFormat="1" applyFont="1" applyFill="1" applyBorder="1" applyAlignment="1">
      <alignment horizontal="right" vertical="center"/>
    </xf>
    <xf numFmtId="0" fontId="19" fillId="6" borderId="0" xfId="0" applyFont="1" applyFill="1" applyBorder="1" applyAlignment="1">
      <alignment vertical="center"/>
    </xf>
    <xf numFmtId="4" fontId="15" fillId="6" borderId="0" xfId="0" applyNumberFormat="1" applyFont="1" applyFill="1" applyBorder="1" applyAlignment="1">
      <alignment vertical="center"/>
    </xf>
    <xf numFmtId="211" fontId="15" fillId="6" borderId="0" xfId="0" applyNumberFormat="1" applyFont="1" applyFill="1" applyBorder="1" applyAlignment="1">
      <alignment vertical="center"/>
    </xf>
    <xf numFmtId="0" fontId="17" fillId="6" borderId="31" xfId="0" applyFont="1" applyFill="1" applyBorder="1"/>
    <xf numFmtId="0" fontId="17" fillId="6" borderId="53" xfId="0" applyFont="1" applyFill="1" applyBorder="1"/>
    <xf numFmtId="0" fontId="17" fillId="6" borderId="38" xfId="0" applyFont="1" applyFill="1" applyBorder="1"/>
    <xf numFmtId="0" fontId="17" fillId="4" borderId="4" xfId="0" applyFont="1" applyFill="1" applyBorder="1"/>
    <xf numFmtId="0" fontId="17" fillId="4" borderId="10" xfId="0" applyFont="1" applyFill="1" applyBorder="1"/>
    <xf numFmtId="4" fontId="17" fillId="4" borderId="0" xfId="0" applyNumberFormat="1" applyFont="1" applyFill="1" applyBorder="1"/>
    <xf numFmtId="4" fontId="17" fillId="4" borderId="33" xfId="0" applyNumberFormat="1" applyFont="1" applyFill="1" applyBorder="1"/>
    <xf numFmtId="4" fontId="17" fillId="4" borderId="34" xfId="0" applyNumberFormat="1" applyFont="1" applyFill="1" applyBorder="1"/>
    <xf numFmtId="0" fontId="17" fillId="4" borderId="34" xfId="0" applyFont="1" applyFill="1" applyBorder="1"/>
    <xf numFmtId="173" fontId="4" fillId="4" borderId="4" xfId="0" applyNumberFormat="1" applyFont="1" applyFill="1" applyBorder="1" applyAlignment="1">
      <alignment vertical="center"/>
    </xf>
    <xf numFmtId="173" fontId="21" fillId="4" borderId="0" xfId="0" applyNumberFormat="1" applyFont="1" applyFill="1" applyBorder="1" applyAlignment="1">
      <alignment vertical="center"/>
    </xf>
    <xf numFmtId="173" fontId="21" fillId="4" borderId="10" xfId="0" applyNumberFormat="1" applyFont="1" applyFill="1" applyBorder="1" applyAlignment="1">
      <alignment vertical="center"/>
    </xf>
    <xf numFmtId="173" fontId="21" fillId="4" borderId="23" xfId="0" applyNumberFormat="1" applyFont="1" applyFill="1" applyBorder="1" applyAlignment="1">
      <alignment vertical="center"/>
    </xf>
    <xf numFmtId="3" fontId="21" fillId="4" borderId="17" xfId="0" applyNumberFormat="1" applyFont="1" applyFill="1" applyBorder="1" applyAlignment="1">
      <alignment vertical="center"/>
    </xf>
    <xf numFmtId="173" fontId="10" fillId="4" borderId="5" xfId="0" applyNumberFormat="1" applyFont="1" applyFill="1" applyBorder="1" applyAlignment="1">
      <alignment vertical="center"/>
    </xf>
    <xf numFmtId="3" fontId="79" fillId="4" borderId="0" xfId="0" applyNumberFormat="1" applyFont="1" applyFill="1" applyBorder="1" applyAlignment="1">
      <alignment vertical="center"/>
    </xf>
    <xf numFmtId="3" fontId="15" fillId="4" borderId="5" xfId="0" applyNumberFormat="1" applyFont="1" applyFill="1" applyBorder="1" applyAlignment="1">
      <alignment vertical="center"/>
    </xf>
    <xf numFmtId="3" fontId="10" fillId="4" borderId="5" xfId="0" applyNumberFormat="1" applyFont="1" applyFill="1" applyBorder="1" applyAlignment="1">
      <alignment vertical="center"/>
    </xf>
    <xf numFmtId="3" fontId="79" fillId="4" borderId="17" xfId="0" applyNumberFormat="1" applyFont="1" applyFill="1" applyBorder="1" applyAlignment="1">
      <alignment vertical="center"/>
    </xf>
    <xf numFmtId="3" fontId="79" fillId="4" borderId="23" xfId="0" quotePrefix="1" applyNumberFormat="1" applyFont="1" applyFill="1" applyBorder="1" applyAlignment="1">
      <alignment horizontal="right" vertical="center"/>
    </xf>
    <xf numFmtId="3" fontId="79" fillId="4" borderId="0" xfId="0" quotePrefix="1" applyNumberFormat="1" applyFont="1" applyFill="1" applyBorder="1" applyAlignment="1">
      <alignment horizontal="right" vertical="center"/>
    </xf>
    <xf numFmtId="0" fontId="79" fillId="4" borderId="10" xfId="0" applyFont="1" applyFill="1" applyBorder="1"/>
    <xf numFmtId="3" fontId="79" fillId="4" borderId="23" xfId="0" applyNumberFormat="1" applyFont="1" applyFill="1" applyBorder="1" applyAlignment="1">
      <alignment horizontal="right" vertical="center"/>
    </xf>
    <xf numFmtId="3" fontId="21" fillId="4" borderId="22" xfId="0" applyNumberFormat="1" applyFont="1" applyFill="1" applyBorder="1" applyAlignment="1">
      <alignment horizontal="right" vertical="center"/>
    </xf>
    <xf numFmtId="3" fontId="21" fillId="4" borderId="0" xfId="0" quotePrefix="1" applyNumberFormat="1" applyFont="1" applyFill="1" applyBorder="1" applyAlignment="1">
      <alignment horizontal="right" vertical="justify"/>
    </xf>
    <xf numFmtId="3" fontId="21" fillId="4" borderId="23" xfId="0" applyNumberFormat="1" applyFont="1" applyFill="1" applyBorder="1" applyAlignment="1">
      <alignment horizontal="right" vertical="center"/>
    </xf>
    <xf numFmtId="173" fontId="21" fillId="4" borderId="17" xfId="0" applyNumberFormat="1" applyFont="1" applyFill="1" applyBorder="1" applyAlignment="1">
      <alignment vertical="center"/>
    </xf>
    <xf numFmtId="0" fontId="9" fillId="4" borderId="12" xfId="0" applyFont="1" applyFill="1" applyBorder="1"/>
    <xf numFmtId="0" fontId="19" fillId="4" borderId="18" xfId="0" applyFont="1" applyFill="1" applyBorder="1"/>
    <xf numFmtId="0" fontId="19" fillId="4" borderId="25" xfId="0" applyFont="1" applyFill="1" applyBorder="1"/>
    <xf numFmtId="0" fontId="19" fillId="4" borderId="15" xfId="0" applyFont="1" applyFill="1" applyBorder="1"/>
    <xf numFmtId="0" fontId="2" fillId="2" borderId="11" xfId="0" applyFont="1" applyFill="1" applyBorder="1" applyAlignment="1">
      <alignment horizontal="centerContinuous" vertical="center"/>
    </xf>
    <xf numFmtId="0" fontId="37" fillId="2" borderId="12" xfId="0" applyFont="1" applyFill="1" applyBorder="1" applyAlignment="1">
      <alignment horizontal="centerContinuous" vertical="center"/>
    </xf>
    <xf numFmtId="0" fontId="37" fillId="2" borderId="15" xfId="0" applyFont="1" applyFill="1" applyBorder="1" applyAlignment="1">
      <alignment horizontal="centerContinuous" vertical="center"/>
    </xf>
    <xf numFmtId="0" fontId="74" fillId="3" borderId="22" xfId="0" applyFont="1" applyFill="1" applyBorder="1" applyAlignment="1">
      <alignment horizontal="center" vertical="center"/>
    </xf>
    <xf numFmtId="0" fontId="26" fillId="3" borderId="0" xfId="0" applyFont="1" applyFill="1" applyBorder="1" applyAlignment="1">
      <alignment horizontal="center" vertical="center"/>
    </xf>
    <xf numFmtId="0" fontId="26" fillId="3" borderId="5" xfId="0" applyFont="1" applyFill="1" applyBorder="1" applyAlignment="1">
      <alignment horizontal="center" vertical="center"/>
    </xf>
    <xf numFmtId="0" fontId="26" fillId="3" borderId="22" xfId="0" applyFont="1" applyFill="1" applyBorder="1" applyAlignment="1">
      <alignment horizontal="center" vertical="center"/>
    </xf>
    <xf numFmtId="0" fontId="17" fillId="3" borderId="24" xfId="0" applyFont="1" applyFill="1" applyBorder="1" applyAlignment="1">
      <alignment horizontal="center" vertical="center"/>
    </xf>
    <xf numFmtId="0" fontId="17" fillId="3" borderId="12" xfId="0" applyFont="1" applyFill="1" applyBorder="1" applyAlignment="1">
      <alignment horizontal="center" vertical="center"/>
    </xf>
    <xf numFmtId="0" fontId="17" fillId="3" borderId="15" xfId="0" applyFont="1" applyFill="1" applyBorder="1" applyAlignment="1">
      <alignment horizontal="center" vertical="center"/>
    </xf>
    <xf numFmtId="0" fontId="17" fillId="4" borderId="43" xfId="0" applyFont="1" applyFill="1" applyBorder="1" applyAlignment="1">
      <alignment horizontal="center" vertical="top"/>
    </xf>
    <xf numFmtId="164" fontId="17" fillId="4" borderId="2" xfId="0" applyNumberFormat="1" applyFont="1" applyFill="1" applyBorder="1" applyAlignment="1">
      <alignment horizontal="right" vertical="top"/>
    </xf>
    <xf numFmtId="164" fontId="17" fillId="4" borderId="2" xfId="0" applyNumberFormat="1" applyFont="1" applyFill="1" applyBorder="1" applyAlignment="1">
      <alignment vertical="top"/>
    </xf>
    <xf numFmtId="164" fontId="17" fillId="4" borderId="3" xfId="0" applyNumberFormat="1" applyFont="1" applyFill="1" applyBorder="1" applyAlignment="1">
      <alignment vertical="top"/>
    </xf>
    <xf numFmtId="164" fontId="17" fillId="4" borderId="22" xfId="0" applyNumberFormat="1" applyFont="1" applyFill="1" applyBorder="1" applyAlignment="1">
      <alignment horizontal="right" vertical="center"/>
    </xf>
    <xf numFmtId="164" fontId="17" fillId="4" borderId="5" xfId="0" applyNumberFormat="1" applyFont="1" applyFill="1" applyBorder="1" applyAlignment="1">
      <alignment horizontal="right" vertical="center"/>
    </xf>
    <xf numFmtId="0" fontId="17" fillId="4" borderId="42" xfId="0" applyFont="1" applyFill="1" applyBorder="1" applyAlignment="1">
      <alignment horizontal="center" vertical="center"/>
    </xf>
    <xf numFmtId="164" fontId="17" fillId="4" borderId="12" xfId="0" applyNumberFormat="1" applyFont="1" applyFill="1" applyBorder="1" applyAlignment="1">
      <alignment horizontal="right" vertical="center"/>
    </xf>
    <xf numFmtId="164" fontId="17" fillId="4" borderId="15" xfId="0" applyNumberFormat="1" applyFont="1" applyFill="1" applyBorder="1" applyAlignment="1">
      <alignment horizontal="right" vertical="center"/>
    </xf>
    <xf numFmtId="3" fontId="17" fillId="4" borderId="2" xfId="0" applyNumberFormat="1" applyFont="1" applyFill="1" applyBorder="1" applyAlignment="1">
      <alignment horizontal="right" vertical="top" indent="3"/>
    </xf>
    <xf numFmtId="3" fontId="17" fillId="4" borderId="3" xfId="0" applyNumberFormat="1" applyFont="1" applyFill="1" applyBorder="1" applyAlignment="1">
      <alignment horizontal="right" vertical="top" indent="3"/>
    </xf>
    <xf numFmtId="3" fontId="17" fillId="4" borderId="0" xfId="0" applyNumberFormat="1" applyFont="1" applyFill="1" applyBorder="1" applyAlignment="1">
      <alignment horizontal="right" vertical="top" indent="3"/>
    </xf>
    <xf numFmtId="3" fontId="17" fillId="4" borderId="5" xfId="0" applyNumberFormat="1" applyFont="1" applyFill="1" applyBorder="1" applyAlignment="1">
      <alignment horizontal="right" vertical="top" indent="3"/>
    </xf>
    <xf numFmtId="3" fontId="17" fillId="4" borderId="12" xfId="0" applyNumberFormat="1" applyFont="1" applyFill="1" applyBorder="1" applyAlignment="1">
      <alignment horizontal="right" vertical="top" indent="3"/>
    </xf>
    <xf numFmtId="3" fontId="17" fillId="4" borderId="15" xfId="0" applyNumberFormat="1" applyFont="1" applyFill="1" applyBorder="1" applyAlignment="1">
      <alignment horizontal="right" vertical="top" indent="3"/>
    </xf>
    <xf numFmtId="0" fontId="82" fillId="0" borderId="0" xfId="0" applyFont="1" applyFill="1" applyBorder="1"/>
    <xf numFmtId="0" fontId="61" fillId="0" borderId="0" xfId="0" applyFont="1" applyFill="1" applyBorder="1"/>
    <xf numFmtId="0" fontId="61" fillId="7" borderId="0" xfId="0" applyFont="1" applyFill="1" applyBorder="1"/>
    <xf numFmtId="0" fontId="82" fillId="0" borderId="0" xfId="0" applyFont="1" applyFill="1" applyAlignment="1">
      <alignment vertical="center"/>
    </xf>
    <xf numFmtId="0" fontId="61" fillId="0" borderId="0" xfId="0" applyFont="1" applyFill="1" applyAlignment="1">
      <alignment vertical="center"/>
    </xf>
    <xf numFmtId="0" fontId="61" fillId="7" borderId="0" xfId="0" applyFont="1" applyFill="1" applyAlignment="1">
      <alignment vertical="center"/>
    </xf>
    <xf numFmtId="0" fontId="82" fillId="0" borderId="0" xfId="0" applyFont="1" applyFill="1" applyBorder="1" applyAlignment="1">
      <alignment vertical="center"/>
    </xf>
    <xf numFmtId="0" fontId="61" fillId="0" borderId="0" xfId="0" applyFont="1" applyFill="1" applyAlignment="1">
      <alignment horizontal="center" vertical="center"/>
    </xf>
    <xf numFmtId="0" fontId="61" fillId="7" borderId="0" xfId="0" applyFont="1" applyFill="1" applyAlignment="1">
      <alignment horizontal="center" vertical="center"/>
    </xf>
    <xf numFmtId="0" fontId="2" fillId="3" borderId="2" xfId="0" applyFont="1" applyFill="1" applyBorder="1" applyAlignment="1">
      <alignment horizontal="centerContinuous" vertical="top"/>
    </xf>
    <xf numFmtId="0" fontId="2" fillId="3" borderId="3" xfId="0" applyFont="1" applyFill="1" applyBorder="1" applyAlignment="1">
      <alignment horizontal="centerContinuous" vertical="top"/>
    </xf>
    <xf numFmtId="0" fontId="26" fillId="6" borderId="0" xfId="0" applyFont="1" applyFill="1" applyBorder="1" applyAlignment="1">
      <alignment horizontal="center" vertical="center"/>
    </xf>
    <xf numFmtId="0" fontId="26" fillId="6" borderId="5" xfId="0" applyFont="1" applyFill="1" applyBorder="1" applyAlignment="1">
      <alignment horizontal="center" vertical="center"/>
    </xf>
    <xf numFmtId="0" fontId="26" fillId="6" borderId="0" xfId="0" applyFont="1" applyFill="1" applyBorder="1" applyAlignment="1">
      <alignment horizontal="center" vertical="top"/>
    </xf>
    <xf numFmtId="0" fontId="62" fillId="6" borderId="0" xfId="0" applyFont="1" applyFill="1" applyBorder="1" applyAlignment="1">
      <alignment horizontal="center" vertical="top"/>
    </xf>
    <xf numFmtId="0" fontId="4" fillId="6" borderId="0" xfId="0" applyFont="1" applyFill="1" applyBorder="1" applyAlignment="1">
      <alignment horizontal="center" vertical="top"/>
    </xf>
    <xf numFmtId="0" fontId="26" fillId="6" borderId="5" xfId="0" applyFont="1" applyFill="1" applyBorder="1" applyAlignment="1">
      <alignment horizontal="center" vertical="top"/>
    </xf>
    <xf numFmtId="0" fontId="4" fillId="6" borderId="12" xfId="0" applyFont="1" applyFill="1" applyBorder="1" applyAlignment="1">
      <alignment horizontal="center" vertical="top"/>
    </xf>
    <xf numFmtId="0" fontId="62" fillId="6" borderId="12" xfId="0" applyFont="1" applyFill="1" applyBorder="1" applyAlignment="1">
      <alignment horizontal="center" vertical="top"/>
    </xf>
    <xf numFmtId="0" fontId="4" fillId="6" borderId="15" xfId="0" applyFont="1" applyFill="1" applyBorder="1" applyAlignment="1">
      <alignment horizontal="center" vertical="top"/>
    </xf>
    <xf numFmtId="0" fontId="0" fillId="4" borderId="2" xfId="0" applyFill="1" applyBorder="1" applyAlignment="1">
      <alignment vertical="center"/>
    </xf>
    <xf numFmtId="191" fontId="9" fillId="4" borderId="2" xfId="3" quotePrefix="1" applyNumberFormat="1" applyFont="1" applyFill="1" applyBorder="1" applyAlignment="1">
      <alignment horizontal="center" vertical="center"/>
    </xf>
    <xf numFmtId="191" fontId="9" fillId="4" borderId="2" xfId="3" applyNumberFormat="1" applyFont="1" applyFill="1" applyBorder="1" applyAlignment="1">
      <alignment horizontal="center" vertical="center"/>
    </xf>
    <xf numFmtId="177" fontId="9" fillId="4" borderId="2" xfId="3" applyNumberFormat="1" applyFont="1" applyFill="1" applyBorder="1" applyAlignment="1">
      <alignment horizontal="center" vertical="center"/>
    </xf>
    <xf numFmtId="177" fontId="9" fillId="4" borderId="3" xfId="3" applyNumberFormat="1" applyFont="1" applyFill="1" applyBorder="1" applyAlignment="1">
      <alignment horizontal="center" vertical="center"/>
    </xf>
    <xf numFmtId="191" fontId="9" fillId="4" borderId="0" xfId="3" quotePrefix="1" applyNumberFormat="1" applyFont="1" applyFill="1" applyBorder="1" applyAlignment="1">
      <alignment horizontal="center" vertical="top"/>
    </xf>
    <xf numFmtId="177" fontId="9" fillId="4" borderId="0" xfId="3" applyNumberFormat="1" applyFont="1" applyFill="1" applyBorder="1" applyAlignment="1">
      <alignment horizontal="center" vertical="top"/>
    </xf>
    <xf numFmtId="177" fontId="9" fillId="4" borderId="5" xfId="3" applyNumberFormat="1" applyFont="1" applyFill="1" applyBorder="1" applyAlignment="1">
      <alignment horizontal="center" vertical="top"/>
    </xf>
    <xf numFmtId="166" fontId="9" fillId="4" borderId="0" xfId="3" applyNumberFormat="1" applyFont="1" applyFill="1" applyBorder="1" applyAlignment="1">
      <alignment horizontal="center" vertical="top"/>
    </xf>
    <xf numFmtId="191" fontId="0" fillId="0" borderId="0" xfId="0" applyNumberFormat="1" applyFill="1"/>
    <xf numFmtId="191" fontId="9" fillId="4" borderId="12" xfId="3" quotePrefix="1" applyNumberFormat="1" applyFont="1" applyFill="1" applyBorder="1" applyAlignment="1">
      <alignment horizontal="center" vertical="top"/>
    </xf>
    <xf numFmtId="166" fontId="9" fillId="4" borderId="12" xfId="3" applyNumberFormat="1" applyFont="1" applyFill="1" applyBorder="1" applyAlignment="1">
      <alignment horizontal="center" vertical="top"/>
    </xf>
    <xf numFmtId="177" fontId="9" fillId="4" borderId="12" xfId="3" applyNumberFormat="1" applyFont="1" applyFill="1" applyBorder="1" applyAlignment="1">
      <alignment horizontal="center" vertical="top"/>
    </xf>
    <xf numFmtId="177" fontId="9" fillId="4" borderId="15" xfId="3" applyNumberFormat="1" applyFont="1" applyFill="1" applyBorder="1" applyAlignment="1">
      <alignment horizontal="center" vertical="top"/>
    </xf>
    <xf numFmtId="0" fontId="0" fillId="0" borderId="0" xfId="0" applyFill="1" applyAlignment="1">
      <alignment vertical="top"/>
    </xf>
    <xf numFmtId="0" fontId="6" fillId="4" borderId="4" xfId="0" applyFont="1" applyFill="1" applyBorder="1"/>
    <xf numFmtId="0" fontId="83" fillId="4" borderId="23" xfId="0" applyFont="1" applyFill="1" applyBorder="1"/>
    <xf numFmtId="0" fontId="83" fillId="4" borderId="0" xfId="0" applyFont="1" applyFill="1" applyBorder="1" applyAlignment="1"/>
    <xf numFmtId="0" fontId="83" fillId="4" borderId="0" xfId="0" applyFont="1" applyFill="1" applyBorder="1"/>
    <xf numFmtId="0" fontId="83" fillId="4" borderId="23" xfId="0" applyFont="1" applyFill="1" applyBorder="1" applyAlignment="1">
      <alignment horizontal="right"/>
    </xf>
    <xf numFmtId="0" fontId="83" fillId="4" borderId="5" xfId="0" applyFont="1" applyFill="1" applyBorder="1" applyAlignment="1">
      <alignment horizontal="right"/>
    </xf>
    <xf numFmtId="0" fontId="5" fillId="4" borderId="0" xfId="0" applyFont="1" applyFill="1" applyBorder="1" applyAlignment="1">
      <alignment vertical="center"/>
    </xf>
    <xf numFmtId="0" fontId="5" fillId="4" borderId="10" xfId="0" applyFont="1" applyFill="1" applyBorder="1" applyAlignment="1">
      <alignment vertical="center"/>
    </xf>
    <xf numFmtId="3" fontId="84" fillId="4" borderId="23" xfId="0" applyNumberFormat="1" applyFont="1" applyFill="1" applyBorder="1" applyAlignment="1">
      <alignment vertical="center"/>
    </xf>
    <xf numFmtId="177" fontId="3" fillId="4" borderId="0" xfId="3" applyNumberFormat="1" applyFont="1" applyFill="1" applyBorder="1" applyAlignment="1">
      <alignment vertical="center"/>
    </xf>
    <xf numFmtId="178" fontId="3" fillId="4" borderId="0" xfId="0" applyNumberFormat="1" applyFont="1" applyFill="1" applyBorder="1" applyAlignment="1">
      <alignment vertical="center"/>
    </xf>
    <xf numFmtId="178" fontId="85" fillId="4" borderId="5" xfId="0" applyNumberFormat="1" applyFont="1" applyFill="1" applyBorder="1" applyAlignment="1">
      <alignment vertical="center"/>
    </xf>
    <xf numFmtId="0" fontId="34" fillId="4" borderId="0" xfId="0" applyFont="1" applyFill="1" applyBorder="1" applyAlignment="1">
      <alignment vertical="center"/>
    </xf>
    <xf numFmtId="3" fontId="30" fillId="4" borderId="23" xfId="0" applyNumberFormat="1" applyFont="1" applyFill="1" applyBorder="1" applyAlignment="1">
      <alignment vertical="center"/>
    </xf>
    <xf numFmtId="3" fontId="22" fillId="4" borderId="0" xfId="0" applyNumberFormat="1" applyFont="1" applyFill="1" applyBorder="1" applyAlignment="1">
      <alignment horizontal="right"/>
    </xf>
    <xf numFmtId="177" fontId="34" fillId="4" borderId="0" xfId="3" applyNumberFormat="1" applyFont="1" applyFill="1" applyBorder="1" applyAlignment="1">
      <alignment vertical="center"/>
    </xf>
    <xf numFmtId="178" fontId="85" fillId="4" borderId="0" xfId="0" applyNumberFormat="1" applyFont="1" applyFill="1" applyBorder="1" applyAlignment="1">
      <alignment vertical="center"/>
    </xf>
    <xf numFmtId="3" fontId="22" fillId="4" borderId="23" xfId="0" applyNumberFormat="1" applyFont="1" applyFill="1" applyBorder="1" applyAlignment="1">
      <alignment vertical="center"/>
    </xf>
    <xf numFmtId="178" fontId="34" fillId="4" borderId="0" xfId="0" applyNumberFormat="1" applyFont="1" applyFill="1" applyBorder="1" applyAlignment="1">
      <alignment vertical="center"/>
    </xf>
    <xf numFmtId="210" fontId="85" fillId="4" borderId="5" xfId="0" applyNumberFormat="1" applyFont="1" applyFill="1" applyBorder="1" applyAlignment="1">
      <alignment vertical="center"/>
    </xf>
    <xf numFmtId="3" fontId="10" fillId="4" borderId="23" xfId="0" applyNumberFormat="1" applyFont="1" applyFill="1" applyBorder="1" applyAlignment="1">
      <alignment vertical="center"/>
    </xf>
    <xf numFmtId="0" fontId="4" fillId="4" borderId="0" xfId="0" applyFont="1" applyFill="1" applyBorder="1" applyAlignment="1">
      <alignment vertical="center"/>
    </xf>
    <xf numFmtId="3" fontId="9" fillId="4" borderId="0" xfId="0" applyNumberFormat="1" applyFont="1" applyFill="1" applyBorder="1" applyAlignment="1">
      <alignment horizontal="right"/>
    </xf>
    <xf numFmtId="0" fontId="5" fillId="4" borderId="4" xfId="0" applyFont="1" applyFill="1" applyBorder="1" applyAlignment="1">
      <alignment vertical="center"/>
    </xf>
    <xf numFmtId="0" fontId="6" fillId="4" borderId="11" xfId="0" applyFont="1" applyFill="1" applyBorder="1"/>
    <xf numFmtId="0" fontId="6" fillId="4" borderId="12" xfId="0" applyFont="1" applyFill="1" applyBorder="1"/>
    <xf numFmtId="0" fontId="83" fillId="4" borderId="25" xfId="0" applyFont="1" applyFill="1" applyBorder="1"/>
    <xf numFmtId="0" fontId="83" fillId="4" borderId="12" xfId="0" applyFont="1" applyFill="1" applyBorder="1" applyAlignment="1"/>
    <xf numFmtId="0" fontId="83" fillId="4" borderId="12" xfId="0" applyFont="1" applyFill="1" applyBorder="1"/>
    <xf numFmtId="0" fontId="83" fillId="4" borderId="25" xfId="0" applyFont="1" applyFill="1" applyBorder="1" applyAlignment="1">
      <alignment horizontal="right"/>
    </xf>
    <xf numFmtId="0" fontId="83" fillId="4" borderId="15" xfId="0" applyFont="1" applyFill="1" applyBorder="1" applyAlignment="1">
      <alignment horizontal="right"/>
    </xf>
    <xf numFmtId="0" fontId="31" fillId="0" borderId="0" xfId="0" applyFont="1" applyFill="1"/>
    <xf numFmtId="0" fontId="3" fillId="0" borderId="0" xfId="0" applyFont="1" applyFill="1" applyAlignment="1"/>
    <xf numFmtId="0" fontId="8" fillId="3" borderId="20" xfId="0" applyFont="1" applyFill="1" applyBorder="1" applyAlignment="1">
      <alignment horizontal="center" vertical="center"/>
    </xf>
    <xf numFmtId="0" fontId="8" fillId="3" borderId="2" xfId="0" applyFont="1" applyFill="1" applyBorder="1" applyAlignment="1">
      <alignment horizontal="center" vertical="center"/>
    </xf>
    <xf numFmtId="0" fontId="8" fillId="6" borderId="2" xfId="0" applyFont="1" applyFill="1" applyBorder="1" applyAlignment="1">
      <alignment horizontal="center" vertical="center"/>
    </xf>
    <xf numFmtId="0" fontId="17" fillId="3" borderId="3" xfId="0" applyFont="1" applyFill="1" applyBorder="1" applyAlignment="1">
      <alignment horizontal="center" vertical="center"/>
    </xf>
    <xf numFmtId="0" fontId="31" fillId="6" borderId="0" xfId="0" applyFont="1" applyFill="1" applyBorder="1" applyAlignment="1">
      <alignment horizontal="center" vertical="center"/>
    </xf>
    <xf numFmtId="0" fontId="8" fillId="6" borderId="12" xfId="0" applyFont="1" applyFill="1" applyBorder="1" applyAlignment="1">
      <alignment horizontal="center" vertical="top"/>
    </xf>
    <xf numFmtId="205" fontId="17" fillId="4" borderId="0" xfId="0" applyNumberFormat="1" applyFont="1" applyFill="1" applyBorder="1" applyAlignment="1">
      <alignment horizontal="right" vertical="top"/>
    </xf>
    <xf numFmtId="205" fontId="17" fillId="4" borderId="0" xfId="0" applyNumberFormat="1" applyFont="1" applyFill="1" applyBorder="1" applyAlignment="1">
      <alignment vertical="top"/>
    </xf>
    <xf numFmtId="9" fontId="17" fillId="4" borderId="0" xfId="3" applyFont="1" applyFill="1" applyBorder="1" applyAlignment="1">
      <alignment horizontal="right" vertical="top" indent="5"/>
    </xf>
    <xf numFmtId="10" fontId="17" fillId="4" borderId="2" xfId="1" applyNumberFormat="1" applyFont="1" applyFill="1" applyBorder="1" applyAlignment="1">
      <alignment horizontal="center" vertical="top"/>
    </xf>
    <xf numFmtId="10" fontId="17" fillId="4" borderId="5" xfId="1" applyNumberFormat="1" applyFont="1" applyFill="1" applyBorder="1" applyAlignment="1">
      <alignment horizontal="center" vertical="top"/>
    </xf>
    <xf numFmtId="10" fontId="17" fillId="4" borderId="0" xfId="1" applyNumberFormat="1" applyFont="1" applyFill="1" applyBorder="1" applyAlignment="1">
      <alignment horizontal="center" vertical="top"/>
    </xf>
    <xf numFmtId="208" fontId="17" fillId="4" borderId="0" xfId="0" applyNumberFormat="1" applyFont="1" applyFill="1" applyBorder="1" applyAlignment="1">
      <alignment vertical="top"/>
    </xf>
    <xf numFmtId="208" fontId="17" fillId="4" borderId="22" xfId="0" applyNumberFormat="1" applyFont="1" applyFill="1" applyBorder="1" applyAlignment="1">
      <alignment vertical="top"/>
    </xf>
    <xf numFmtId="9" fontId="17" fillId="4" borderId="0" xfId="3" applyNumberFormat="1" applyFont="1" applyFill="1" applyBorder="1" applyAlignment="1">
      <alignment horizontal="right" vertical="top" indent="5"/>
    </xf>
    <xf numFmtId="208" fontId="17" fillId="4" borderId="12" xfId="0" applyNumberFormat="1" applyFont="1" applyFill="1" applyBorder="1" applyAlignment="1">
      <alignment vertical="top"/>
    </xf>
    <xf numFmtId="9" fontId="17" fillId="4" borderId="12" xfId="3" applyNumberFormat="1" applyFont="1" applyFill="1" applyBorder="1" applyAlignment="1">
      <alignment horizontal="right" vertical="top" indent="5"/>
    </xf>
    <xf numFmtId="10" fontId="17" fillId="4" borderId="15" xfId="1" applyNumberFormat="1" applyFont="1" applyFill="1" applyBorder="1" applyAlignment="1">
      <alignment horizontal="center" vertical="top"/>
    </xf>
    <xf numFmtId="0" fontId="9" fillId="0" borderId="0" xfId="0" applyFont="1" applyAlignment="1">
      <alignment horizontal="left"/>
    </xf>
    <xf numFmtId="0" fontId="8" fillId="6" borderId="15" xfId="0" applyFont="1" applyFill="1" applyBorder="1" applyAlignment="1">
      <alignment horizontal="center" vertical="top"/>
    </xf>
    <xf numFmtId="205" fontId="3" fillId="4" borderId="0" xfId="0" applyNumberFormat="1" applyFont="1" applyFill="1" applyBorder="1" applyAlignment="1">
      <alignment horizontal="right" vertical="top"/>
    </xf>
    <xf numFmtId="205" fontId="3" fillId="4" borderId="0" xfId="0" applyNumberFormat="1" applyFont="1" applyFill="1" applyBorder="1" applyAlignment="1">
      <alignment vertical="top"/>
    </xf>
    <xf numFmtId="206" fontId="3" fillId="4" borderId="0" xfId="0" applyNumberFormat="1" applyFont="1" applyFill="1" applyBorder="1" applyAlignment="1">
      <alignment horizontal="right" vertical="top"/>
    </xf>
    <xf numFmtId="207" fontId="9" fillId="4" borderId="5" xfId="0" applyNumberFormat="1" applyFont="1" applyFill="1" applyBorder="1" applyAlignment="1">
      <alignment vertical="top"/>
    </xf>
    <xf numFmtId="208" fontId="3" fillId="4" borderId="0" xfId="0" applyNumberFormat="1" applyFont="1" applyFill="1" applyBorder="1" applyAlignment="1">
      <alignment vertical="top"/>
    </xf>
    <xf numFmtId="208" fontId="3" fillId="4" borderId="12" xfId="0" applyNumberFormat="1" applyFont="1" applyFill="1" applyBorder="1" applyAlignment="1">
      <alignment vertical="top"/>
    </xf>
    <xf numFmtId="206" fontId="3" fillId="4" borderId="12" xfId="0" applyNumberFormat="1" applyFont="1" applyFill="1" applyBorder="1" applyAlignment="1">
      <alignment horizontal="right" vertical="top"/>
    </xf>
    <xf numFmtId="207" fontId="9" fillId="4" borderId="15" xfId="0" applyNumberFormat="1" applyFont="1" applyFill="1" applyBorder="1" applyAlignment="1">
      <alignment vertical="top"/>
    </xf>
    <xf numFmtId="0" fontId="17" fillId="6" borderId="3" xfId="0" applyFont="1" applyFill="1" applyBorder="1" applyAlignment="1">
      <alignment horizontal="center" vertical="center"/>
    </xf>
    <xf numFmtId="0" fontId="26" fillId="6" borderId="5" xfId="0" applyFont="1" applyFill="1" applyBorder="1" applyAlignment="1">
      <alignment horizontal="centerContinuous" vertical="center"/>
    </xf>
    <xf numFmtId="0" fontId="48" fillId="3" borderId="0" xfId="0" applyFont="1" applyFill="1" applyBorder="1" applyAlignment="1">
      <alignment horizontal="center" vertical="center"/>
    </xf>
    <xf numFmtId="0" fontId="26" fillId="6" borderId="5" xfId="0" applyFont="1" applyFill="1" applyBorder="1" applyAlignment="1">
      <alignment horizontal="centerContinuous"/>
    </xf>
    <xf numFmtId="0" fontId="8" fillId="0" borderId="12" xfId="0" applyFont="1" applyFill="1" applyBorder="1" applyAlignment="1">
      <alignment horizontal="center" vertical="top"/>
    </xf>
    <xf numFmtId="9" fontId="3" fillId="4" borderId="0" xfId="0" applyNumberFormat="1" applyFont="1" applyFill="1" applyBorder="1" applyAlignment="1">
      <alignment horizontal="center" vertical="top"/>
    </xf>
    <xf numFmtId="9" fontId="3" fillId="4" borderId="12" xfId="0" applyNumberFormat="1" applyFont="1" applyFill="1" applyBorder="1" applyAlignment="1">
      <alignment horizontal="center" vertical="top"/>
    </xf>
    <xf numFmtId="0" fontId="13" fillId="0" borderId="0" xfId="0" applyFont="1" applyBorder="1" applyAlignment="1">
      <alignment horizontal="left" vertical="top"/>
    </xf>
    <xf numFmtId="165" fontId="3" fillId="0" borderId="0" xfId="1" applyNumberFormat="1" applyFont="1"/>
    <xf numFmtId="0" fontId="3" fillId="6" borderId="20" xfId="0" applyFont="1" applyFill="1" applyBorder="1" applyAlignment="1">
      <alignment vertical="center"/>
    </xf>
    <xf numFmtId="0" fontId="3" fillId="6" borderId="2" xfId="0" applyFont="1" applyFill="1" applyBorder="1"/>
    <xf numFmtId="0" fontId="6" fillId="6" borderId="2" xfId="0" applyFont="1" applyFill="1" applyBorder="1" applyAlignment="1">
      <alignment horizontal="center" vertical="center"/>
    </xf>
    <xf numFmtId="0" fontId="3" fillId="6" borderId="2" xfId="0" applyFont="1" applyFill="1" applyBorder="1" applyAlignment="1">
      <alignment vertical="center"/>
    </xf>
    <xf numFmtId="0" fontId="6" fillId="6" borderId="2" xfId="0" applyFont="1" applyFill="1" applyBorder="1" applyAlignment="1">
      <alignment vertical="center"/>
    </xf>
    <xf numFmtId="0" fontId="3" fillId="6" borderId="3" xfId="0" applyFont="1" applyFill="1" applyBorder="1" applyAlignment="1">
      <alignment vertical="center"/>
    </xf>
    <xf numFmtId="0" fontId="26" fillId="6" borderId="22" xfId="0" applyFont="1" applyFill="1" applyBorder="1" applyAlignment="1">
      <alignment horizontal="centerContinuous" vertical="center"/>
    </xf>
    <xf numFmtId="0" fontId="78" fillId="6" borderId="22" xfId="0" applyFont="1" applyFill="1" applyBorder="1" applyAlignment="1">
      <alignment horizontal="center" vertical="center"/>
    </xf>
    <xf numFmtId="0" fontId="6" fillId="6" borderId="24" xfId="0" applyFont="1" applyFill="1" applyBorder="1" applyAlignment="1">
      <alignment horizontal="center" vertical="top"/>
    </xf>
    <xf numFmtId="0" fontId="6" fillId="6" borderId="12" xfId="0" applyFont="1" applyFill="1" applyBorder="1" applyAlignment="1">
      <alignment vertical="top"/>
    </xf>
    <xf numFmtId="0" fontId="3" fillId="6" borderId="12" xfId="0" applyFont="1" applyFill="1" applyBorder="1" applyAlignment="1">
      <alignment vertical="top"/>
    </xf>
    <xf numFmtId="0" fontId="3" fillId="6" borderId="15" xfId="0" applyFont="1" applyFill="1" applyBorder="1" applyAlignment="1">
      <alignment vertical="top"/>
    </xf>
    <xf numFmtId="0" fontId="6" fillId="4" borderId="41" xfId="0" applyFont="1" applyFill="1" applyBorder="1" applyAlignment="1">
      <alignment vertical="top"/>
    </xf>
    <xf numFmtId="0" fontId="6" fillId="4" borderId="0" xfId="0" applyFont="1" applyFill="1" applyBorder="1" applyAlignment="1">
      <alignment horizontal="center" vertical="top"/>
    </xf>
    <xf numFmtId="0" fontId="6" fillId="4" borderId="0" xfId="0" applyFont="1" applyFill="1" applyBorder="1" applyAlignment="1">
      <alignment horizontal="right" vertical="top"/>
    </xf>
    <xf numFmtId="0" fontId="3" fillId="4" borderId="5" xfId="0" applyFont="1" applyFill="1" applyBorder="1" applyAlignment="1">
      <alignment vertical="top"/>
    </xf>
    <xf numFmtId="0" fontId="4" fillId="4" borderId="41" xfId="0" applyFont="1" applyFill="1" applyBorder="1" applyAlignment="1">
      <alignment horizontal="center" vertical="top"/>
    </xf>
    <xf numFmtId="202" fontId="4" fillId="4" borderId="0" xfId="0" applyNumberFormat="1" applyFont="1" applyFill="1" applyBorder="1" applyAlignment="1">
      <alignment vertical="top"/>
    </xf>
    <xf numFmtId="173" fontId="4" fillId="4" borderId="0" xfId="0" applyNumberFormat="1" applyFont="1" applyFill="1" applyBorder="1" applyAlignment="1">
      <alignment horizontal="right" vertical="top"/>
    </xf>
    <xf numFmtId="170" fontId="4" fillId="4" borderId="0" xfId="0" applyNumberFormat="1" applyFont="1" applyFill="1" applyBorder="1" applyAlignment="1">
      <alignment horizontal="right" vertical="top"/>
    </xf>
    <xf numFmtId="170" fontId="4" fillId="4" borderId="0" xfId="0" applyNumberFormat="1" applyFont="1" applyFill="1" applyBorder="1" applyAlignment="1">
      <alignment vertical="top"/>
    </xf>
    <xf numFmtId="170" fontId="4" fillId="4" borderId="5" xfId="0" applyNumberFormat="1" applyFont="1" applyFill="1" applyBorder="1" applyAlignment="1">
      <alignment vertical="top"/>
    </xf>
    <xf numFmtId="185" fontId="4" fillId="4" borderId="0" xfId="0" applyNumberFormat="1" applyFont="1" applyFill="1" applyBorder="1" applyAlignment="1">
      <alignment vertical="top"/>
    </xf>
    <xf numFmtId="3" fontId="4" fillId="4" borderId="0" xfId="1" applyNumberFormat="1" applyFont="1" applyFill="1" applyBorder="1" applyAlignment="1">
      <alignment horizontal="right" vertical="top"/>
    </xf>
    <xf numFmtId="0" fontId="5" fillId="4" borderId="4" xfId="0" applyFont="1" applyFill="1" applyBorder="1" applyAlignment="1">
      <alignment horizontal="center" vertical="top"/>
    </xf>
    <xf numFmtId="185" fontId="4" fillId="4" borderId="22" xfId="0" applyNumberFormat="1" applyFont="1" applyFill="1" applyBorder="1" applyAlignment="1">
      <alignment vertical="top"/>
    </xf>
    <xf numFmtId="0" fontId="5" fillId="4" borderId="41" xfId="0" applyFont="1" applyFill="1" applyBorder="1" applyAlignment="1">
      <alignment horizontal="center" vertical="top"/>
    </xf>
    <xf numFmtId="0" fontId="5" fillId="4" borderId="42" xfId="0" applyFont="1" applyFill="1" applyBorder="1" applyAlignment="1">
      <alignment horizontal="center" vertical="top"/>
    </xf>
    <xf numFmtId="185" fontId="4" fillId="4" borderId="24" xfId="0" applyNumberFormat="1" applyFont="1" applyFill="1" applyBorder="1" applyAlignment="1">
      <alignment vertical="top"/>
    </xf>
    <xf numFmtId="3" fontId="4" fillId="4" borderId="12" xfId="1" applyNumberFormat="1" applyFont="1" applyFill="1" applyBorder="1" applyAlignment="1">
      <alignment horizontal="right" vertical="top"/>
    </xf>
    <xf numFmtId="170" fontId="4" fillId="4" borderId="12" xfId="0" applyNumberFormat="1" applyFont="1" applyFill="1" applyBorder="1" applyAlignment="1">
      <alignment horizontal="right" vertical="top"/>
    </xf>
    <xf numFmtId="170" fontId="4" fillId="4" borderId="12" xfId="0" applyNumberFormat="1" applyFont="1" applyFill="1" applyBorder="1" applyAlignment="1">
      <alignment vertical="top"/>
    </xf>
    <xf numFmtId="170" fontId="4" fillId="4" borderId="15" xfId="0" applyNumberFormat="1" applyFont="1" applyFill="1" applyBorder="1" applyAlignment="1">
      <alignment vertical="top"/>
    </xf>
    <xf numFmtId="0" fontId="5" fillId="0" borderId="0" xfId="0" applyFont="1" applyFill="1" applyBorder="1" applyAlignment="1">
      <alignment horizontal="center"/>
    </xf>
    <xf numFmtId="185" fontId="4" fillId="0" borderId="0" xfId="0" applyNumberFormat="1" applyFont="1" applyFill="1" applyBorder="1" applyAlignment="1">
      <alignment vertical="center"/>
    </xf>
    <xf numFmtId="3" fontId="4" fillId="0" borderId="0" xfId="1" applyNumberFormat="1" applyFont="1" applyFill="1" applyBorder="1" applyAlignment="1">
      <alignment horizontal="right" vertical="center"/>
    </xf>
    <xf numFmtId="170" fontId="4" fillId="0" borderId="0" xfId="0" applyNumberFormat="1" applyFont="1" applyFill="1" applyBorder="1" applyAlignment="1">
      <alignment horizontal="right" vertical="center"/>
    </xf>
    <xf numFmtId="0" fontId="17" fillId="0" borderId="1" xfId="0" applyFont="1" applyFill="1" applyBorder="1" applyAlignment="1">
      <alignment vertical="center"/>
    </xf>
    <xf numFmtId="0" fontId="19" fillId="6" borderId="2" xfId="0" applyFont="1" applyFill="1" applyBorder="1" applyAlignment="1">
      <alignment horizontal="left" vertical="center"/>
    </xf>
    <xf numFmtId="0" fontId="19" fillId="6" borderId="20" xfId="0" applyFont="1" applyFill="1" applyBorder="1" applyAlignment="1">
      <alignment horizontal="left" vertical="center"/>
    </xf>
    <xf numFmtId="0" fontId="17" fillId="6" borderId="21" xfId="0" applyFont="1" applyFill="1" applyBorder="1" applyAlignment="1">
      <alignment vertical="center"/>
    </xf>
    <xf numFmtId="0" fontId="17" fillId="6" borderId="29" xfId="0" applyFont="1" applyFill="1" applyBorder="1" applyAlignment="1">
      <alignment vertical="center"/>
    </xf>
    <xf numFmtId="0" fontId="17" fillId="6" borderId="2" xfId="0" applyFont="1" applyFill="1" applyBorder="1" applyAlignment="1">
      <alignment vertical="center"/>
    </xf>
    <xf numFmtId="0" fontId="17" fillId="6" borderId="3" xfId="0" applyFont="1" applyFill="1" applyBorder="1" applyAlignment="1">
      <alignment vertical="center"/>
    </xf>
    <xf numFmtId="0" fontId="21" fillId="6" borderId="23" xfId="0" applyFont="1" applyFill="1" applyBorder="1" applyAlignment="1">
      <alignment horizontal="centerContinuous" vertical="center"/>
    </xf>
    <xf numFmtId="0" fontId="17" fillId="6" borderId="17" xfId="0" applyFont="1" applyFill="1" applyBorder="1" applyAlignment="1">
      <alignment horizontal="centerContinuous" vertical="center"/>
    </xf>
    <xf numFmtId="0" fontId="21" fillId="6" borderId="0" xfId="0" applyFont="1" applyFill="1" applyBorder="1" applyAlignment="1">
      <alignment horizontal="centerContinuous" vertical="center"/>
    </xf>
    <xf numFmtId="0" fontId="17" fillId="6" borderId="0" xfId="0" applyFont="1" applyFill="1" applyBorder="1" applyAlignment="1">
      <alignment horizontal="centerContinuous" vertical="center"/>
    </xf>
    <xf numFmtId="9" fontId="21" fillId="6" borderId="23" xfId="0" applyNumberFormat="1" applyFont="1" applyFill="1" applyBorder="1" applyAlignment="1">
      <alignment horizontal="centerContinuous" vertical="center"/>
    </xf>
    <xf numFmtId="9" fontId="17" fillId="6" borderId="5" xfId="0" applyNumberFormat="1" applyFont="1" applyFill="1" applyBorder="1" applyAlignment="1">
      <alignment horizontal="centerContinuous" vertical="center"/>
    </xf>
    <xf numFmtId="9" fontId="14" fillId="6" borderId="23" xfId="0" applyNumberFormat="1" applyFont="1" applyFill="1" applyBorder="1" applyAlignment="1">
      <alignment horizontal="centerContinuous"/>
    </xf>
    <xf numFmtId="9" fontId="24" fillId="6" borderId="17" xfId="0" applyNumberFormat="1" applyFont="1" applyFill="1" applyBorder="1" applyAlignment="1">
      <alignment horizontal="centerContinuous"/>
    </xf>
    <xf numFmtId="0" fontId="14" fillId="6" borderId="23" xfId="0" applyFont="1" applyFill="1" applyBorder="1" applyAlignment="1">
      <alignment horizontal="centerContinuous"/>
    </xf>
    <xf numFmtId="9" fontId="14" fillId="6" borderId="0" xfId="0" applyNumberFormat="1" applyFont="1" applyFill="1" applyBorder="1" applyAlignment="1">
      <alignment horizontal="centerContinuous"/>
    </xf>
    <xf numFmtId="9" fontId="14" fillId="6" borderId="5" xfId="0" applyNumberFormat="1" applyFont="1" applyFill="1" applyBorder="1" applyAlignment="1">
      <alignment horizontal="centerContinuous"/>
    </xf>
    <xf numFmtId="0" fontId="17" fillId="6" borderId="11" xfId="0" applyFont="1" applyFill="1" applyBorder="1" applyAlignment="1">
      <alignment vertical="top"/>
    </xf>
    <xf numFmtId="0" fontId="19" fillId="6" borderId="12" xfId="0" applyFont="1" applyFill="1" applyBorder="1" applyAlignment="1">
      <alignment horizontal="left" vertical="top"/>
    </xf>
    <xf numFmtId="0" fontId="19" fillId="6" borderId="24" xfId="0" applyFont="1" applyFill="1" applyBorder="1" applyAlignment="1">
      <alignment horizontal="left" vertical="top"/>
    </xf>
    <xf numFmtId="0" fontId="19" fillId="6" borderId="25" xfId="0" applyFont="1" applyFill="1" applyBorder="1" applyAlignment="1">
      <alignment horizontal="center" vertical="top"/>
    </xf>
    <xf numFmtId="0" fontId="19" fillId="6" borderId="19" xfId="0" applyFont="1" applyFill="1" applyBorder="1" applyAlignment="1">
      <alignment horizontal="center" vertical="top"/>
    </xf>
    <xf numFmtId="0" fontId="19" fillId="6" borderId="15" xfId="0" applyFont="1" applyFill="1" applyBorder="1" applyAlignment="1">
      <alignment horizontal="center" vertical="top"/>
    </xf>
    <xf numFmtId="0" fontId="36" fillId="4" borderId="10" xfId="0" applyFont="1" applyFill="1" applyBorder="1" applyAlignment="1"/>
    <xf numFmtId="212" fontId="9" fillId="4" borderId="23" xfId="0" applyNumberFormat="1" applyFont="1" applyFill="1" applyBorder="1" applyAlignment="1">
      <alignment horizontal="right" vertical="center"/>
    </xf>
    <xf numFmtId="0" fontId="36" fillId="4" borderId="23" xfId="0" applyFont="1" applyFill="1" applyBorder="1" applyAlignment="1">
      <alignment horizontal="center" vertical="center"/>
    </xf>
    <xf numFmtId="173" fontId="9" fillId="4" borderId="23" xfId="2" applyNumberFormat="1" applyFont="1" applyFill="1" applyBorder="1" applyAlignment="1">
      <alignment vertical="center"/>
    </xf>
    <xf numFmtId="0" fontId="16" fillId="4" borderId="17" xfId="0" applyFont="1" applyFill="1" applyBorder="1"/>
    <xf numFmtId="0" fontId="36" fillId="4" borderId="0" xfId="0" applyFont="1" applyFill="1" applyBorder="1" applyAlignment="1">
      <alignment horizontal="center" vertical="center"/>
    </xf>
    <xf numFmtId="0" fontId="36" fillId="4" borderId="17" xfId="0" applyFont="1" applyFill="1" applyBorder="1" applyAlignment="1">
      <alignment horizontal="center" vertical="center"/>
    </xf>
    <xf numFmtId="0" fontId="36" fillId="4" borderId="5" xfId="0" applyFont="1" applyFill="1" applyBorder="1" applyAlignment="1">
      <alignment horizontal="center" vertical="center"/>
    </xf>
    <xf numFmtId="3" fontId="17" fillId="4" borderId="65" xfId="2" applyNumberFormat="1" applyFont="1" applyFill="1" applyBorder="1" applyAlignment="1">
      <alignment horizontal="right" vertical="center" indent="3"/>
    </xf>
    <xf numFmtId="10" fontId="17" fillId="4" borderId="66" xfId="0" applyNumberFormat="1" applyFont="1" applyFill="1" applyBorder="1" applyAlignment="1">
      <alignment horizontal="right" vertical="center" indent="2"/>
    </xf>
    <xf numFmtId="3" fontId="17" fillId="4" borderId="65" xfId="2" applyNumberFormat="1" applyFont="1" applyFill="1" applyBorder="1" applyAlignment="1">
      <alignment vertical="center"/>
    </xf>
    <xf numFmtId="173" fontId="17" fillId="4" borderId="65" xfId="2" applyNumberFormat="1" applyFont="1" applyFill="1" applyBorder="1" applyAlignment="1">
      <alignment horizontal="right" vertical="center"/>
    </xf>
    <xf numFmtId="173" fontId="17" fillId="4" borderId="65" xfId="0" applyNumberFormat="1" applyFont="1" applyFill="1" applyBorder="1" applyAlignment="1">
      <alignment horizontal="right" vertical="center"/>
    </xf>
    <xf numFmtId="10" fontId="17" fillId="4" borderId="67" xfId="3" applyNumberFormat="1" applyFont="1" applyFill="1" applyBorder="1" applyAlignment="1">
      <alignment horizontal="right" vertical="center" indent="2"/>
    </xf>
    <xf numFmtId="173" fontId="17" fillId="4" borderId="66" xfId="0" applyNumberFormat="1" applyFont="1" applyFill="1" applyBorder="1" applyAlignment="1">
      <alignment horizontal="center" vertical="center"/>
    </xf>
    <xf numFmtId="10" fontId="17" fillId="4" borderId="68" xfId="3" applyNumberFormat="1" applyFont="1" applyFill="1" applyBorder="1" applyAlignment="1">
      <alignment horizontal="right" vertical="center" indent="2"/>
    </xf>
    <xf numFmtId="3" fontId="17" fillId="4" borderId="23" xfId="2" applyNumberFormat="1" applyFont="1" applyFill="1" applyBorder="1" applyAlignment="1">
      <alignment horizontal="right" vertical="center" indent="3"/>
    </xf>
    <xf numFmtId="10" fontId="17" fillId="4" borderId="0" xfId="0" applyNumberFormat="1" applyFont="1" applyFill="1" applyBorder="1" applyAlignment="1">
      <alignment horizontal="right" vertical="center" indent="2"/>
    </xf>
    <xf numFmtId="3" fontId="17" fillId="4" borderId="23" xfId="2" applyNumberFormat="1" applyFont="1" applyFill="1" applyBorder="1" applyAlignment="1">
      <alignment vertical="center"/>
    </xf>
    <xf numFmtId="3" fontId="17" fillId="4" borderId="71" xfId="1" applyNumberFormat="1" applyFont="1" applyFill="1" applyBorder="1" applyAlignment="1">
      <alignment horizontal="right" vertical="center"/>
    </xf>
    <xf numFmtId="10" fontId="17" fillId="4" borderId="17" xfId="3" applyNumberFormat="1" applyFont="1" applyFill="1" applyBorder="1" applyAlignment="1">
      <alignment horizontal="right" vertical="center" indent="2"/>
    </xf>
    <xf numFmtId="173" fontId="17" fillId="4" borderId="0" xfId="0" quotePrefix="1" applyNumberFormat="1" applyFont="1" applyFill="1" applyBorder="1" applyAlignment="1">
      <alignment horizontal="center" vertical="center"/>
    </xf>
    <xf numFmtId="10" fontId="17" fillId="4" borderId="5" xfId="0" quotePrefix="1" applyNumberFormat="1" applyFont="1" applyFill="1" applyBorder="1" applyAlignment="1">
      <alignment horizontal="right" vertical="center" indent="2"/>
    </xf>
    <xf numFmtId="3" fontId="17" fillId="4" borderId="23" xfId="1" applyNumberFormat="1" applyFont="1" applyFill="1" applyBorder="1" applyAlignment="1">
      <alignment horizontal="right" vertical="center"/>
    </xf>
    <xf numFmtId="10" fontId="17" fillId="4" borderId="17" xfId="0" applyNumberFormat="1" applyFont="1" applyFill="1" applyBorder="1" applyAlignment="1">
      <alignment horizontal="right" vertical="center" indent="2"/>
    </xf>
    <xf numFmtId="3" fontId="17" fillId="4" borderId="0" xfId="1" applyNumberFormat="1" applyFont="1" applyFill="1" applyBorder="1" applyAlignment="1">
      <alignment horizontal="right" vertical="center"/>
    </xf>
    <xf numFmtId="173" fontId="17" fillId="4" borderId="0" xfId="0" quotePrefix="1" applyNumberFormat="1" applyFont="1" applyFill="1" applyBorder="1" applyAlignment="1">
      <alignment horizontal="right" vertical="center"/>
    </xf>
    <xf numFmtId="10" fontId="17" fillId="4" borderId="17" xfId="0" quotePrefix="1" applyNumberFormat="1" applyFont="1" applyFill="1" applyBorder="1" applyAlignment="1">
      <alignment horizontal="right" vertical="center" indent="2"/>
    </xf>
    <xf numFmtId="173" fontId="17" fillId="4" borderId="0" xfId="0" applyNumberFormat="1" applyFont="1" applyFill="1" applyBorder="1" applyAlignment="1">
      <alignment horizontal="right" vertical="center" indent="3"/>
    </xf>
    <xf numFmtId="10" fontId="17" fillId="4" borderId="5" xfId="3" quotePrefix="1" applyNumberFormat="1" applyFont="1" applyFill="1" applyBorder="1" applyAlignment="1">
      <alignment horizontal="right" vertical="center" indent="2"/>
    </xf>
    <xf numFmtId="1" fontId="17" fillId="4" borderId="0" xfId="0" applyNumberFormat="1" applyFont="1" applyFill="1" applyBorder="1" applyAlignment="1">
      <alignment horizontal="right" vertical="center" indent="3"/>
    </xf>
    <xf numFmtId="3" fontId="17" fillId="4" borderId="23" xfId="1" quotePrefix="1" applyNumberFormat="1" applyFont="1" applyFill="1" applyBorder="1" applyAlignment="1">
      <alignment horizontal="right" vertical="center"/>
    </xf>
    <xf numFmtId="10" fontId="17" fillId="4" borderId="67" xfId="0" applyNumberFormat="1" applyFont="1" applyFill="1" applyBorder="1" applyAlignment="1">
      <alignment horizontal="right" vertical="center" indent="2"/>
    </xf>
    <xf numFmtId="173" fontId="17" fillId="4" borderId="66" xfId="0" quotePrefix="1" applyNumberFormat="1" applyFont="1" applyFill="1" applyBorder="1" applyAlignment="1">
      <alignment horizontal="right" vertical="center"/>
    </xf>
    <xf numFmtId="173" fontId="17" fillId="4" borderId="65" xfId="2" applyNumberFormat="1" applyFont="1" applyFill="1" applyBorder="1" applyAlignment="1">
      <alignment horizontal="right" vertical="center" indent="3"/>
    </xf>
    <xf numFmtId="10" fontId="17" fillId="4" borderId="68" xfId="3" quotePrefix="1" applyNumberFormat="1" applyFont="1" applyFill="1" applyBorder="1" applyAlignment="1">
      <alignment horizontal="right" vertical="center" indent="2"/>
    </xf>
    <xf numFmtId="3" fontId="17" fillId="4" borderId="74" xfId="2" applyNumberFormat="1" applyFont="1" applyFill="1" applyBorder="1" applyAlignment="1">
      <alignment horizontal="right" vertical="center" indent="3"/>
    </xf>
    <xf numFmtId="10" fontId="17" fillId="4" borderId="75" xfId="0" applyNumberFormat="1" applyFont="1" applyFill="1" applyBorder="1" applyAlignment="1">
      <alignment horizontal="right" vertical="center" indent="2"/>
    </xf>
    <xf numFmtId="3" fontId="17" fillId="4" borderId="53" xfId="2" applyNumberFormat="1" applyFont="1" applyFill="1" applyBorder="1" applyAlignment="1">
      <alignment vertical="center"/>
    </xf>
    <xf numFmtId="10" fontId="17" fillId="4" borderId="31" xfId="0" applyNumberFormat="1" applyFont="1" applyFill="1" applyBorder="1" applyAlignment="1">
      <alignment horizontal="right" vertical="center" indent="2"/>
    </xf>
    <xf numFmtId="173" fontId="17" fillId="4" borderId="53" xfId="2" applyNumberFormat="1" applyFont="1" applyFill="1" applyBorder="1" applyAlignment="1">
      <alignment horizontal="right" vertical="center"/>
    </xf>
    <xf numFmtId="10" fontId="17" fillId="4" borderId="52" xfId="0" applyNumberFormat="1" applyFont="1" applyFill="1" applyBorder="1" applyAlignment="1">
      <alignment horizontal="right" vertical="center" indent="2"/>
    </xf>
    <xf numFmtId="173" fontId="17" fillId="4" borderId="76" xfId="0" applyNumberFormat="1" applyFont="1" applyFill="1" applyBorder="1" applyAlignment="1">
      <alignment horizontal="right" vertical="center"/>
    </xf>
    <xf numFmtId="10" fontId="17" fillId="4" borderId="52" xfId="3" applyNumberFormat="1" applyFont="1" applyFill="1" applyBorder="1" applyAlignment="1">
      <alignment horizontal="right" vertical="center" indent="2"/>
    </xf>
    <xf numFmtId="173" fontId="17" fillId="4" borderId="53" xfId="2" applyNumberFormat="1" applyFont="1" applyFill="1" applyBorder="1" applyAlignment="1">
      <alignment horizontal="right" vertical="center" indent="3"/>
    </xf>
    <xf numFmtId="10" fontId="17" fillId="4" borderId="38" xfId="0" applyNumberFormat="1" applyFont="1" applyFill="1" applyBorder="1" applyAlignment="1">
      <alignment horizontal="right" vertical="center" indent="2"/>
    </xf>
    <xf numFmtId="173" fontId="3" fillId="0" borderId="0" xfId="0" applyNumberFormat="1" applyFont="1"/>
    <xf numFmtId="3" fontId="17" fillId="4" borderId="77" xfId="2" applyNumberFormat="1" applyFont="1" applyFill="1" applyBorder="1" applyAlignment="1">
      <alignment horizontal="right" vertical="center" indent="3"/>
    </xf>
    <xf numFmtId="173" fontId="17" fillId="4" borderId="23" xfId="2" applyNumberFormat="1" applyFont="1" applyFill="1" applyBorder="1" applyAlignment="1">
      <alignment vertical="center"/>
    </xf>
    <xf numFmtId="173" fontId="17" fillId="4" borderId="0" xfId="0" applyNumberFormat="1" applyFont="1" applyFill="1" applyBorder="1" applyAlignment="1">
      <alignment horizontal="right" vertical="center"/>
    </xf>
    <xf numFmtId="10" fontId="17" fillId="4" borderId="35" xfId="0" quotePrefix="1" applyNumberFormat="1" applyFont="1" applyFill="1" applyBorder="1" applyAlignment="1">
      <alignment horizontal="right" vertical="center" indent="2"/>
    </xf>
    <xf numFmtId="3" fontId="17" fillId="4" borderId="22" xfId="2" applyNumberFormat="1" applyFont="1" applyFill="1" applyBorder="1" applyAlignment="1">
      <alignment horizontal="right" vertical="center" indent="3"/>
    </xf>
    <xf numFmtId="3" fontId="17" fillId="4" borderId="23" xfId="0" applyNumberFormat="1" applyFont="1" applyFill="1" applyBorder="1" applyAlignment="1">
      <alignment vertical="center"/>
    </xf>
    <xf numFmtId="10" fontId="17" fillId="4" borderId="0" xfId="0" quotePrefix="1" applyNumberFormat="1" applyFont="1" applyFill="1" applyBorder="1" applyAlignment="1">
      <alignment horizontal="right" vertical="center" indent="2"/>
    </xf>
    <xf numFmtId="173" fontId="17" fillId="4" borderId="23" xfId="2" applyNumberFormat="1" applyFont="1" applyFill="1" applyBorder="1" applyAlignment="1">
      <alignment horizontal="right" vertical="center" indent="3"/>
    </xf>
    <xf numFmtId="10" fontId="17" fillId="4" borderId="5" xfId="0" applyNumberFormat="1" applyFont="1" applyFill="1" applyBorder="1" applyAlignment="1">
      <alignment horizontal="right" vertical="center" indent="2"/>
    </xf>
    <xf numFmtId="0" fontId="17" fillId="4" borderId="24" xfId="0" applyFont="1" applyFill="1" applyBorder="1" applyAlignment="1"/>
    <xf numFmtId="0" fontId="17" fillId="4" borderId="12" xfId="0" applyFont="1" applyFill="1" applyBorder="1" applyAlignment="1"/>
    <xf numFmtId="0" fontId="17" fillId="4" borderId="25" xfId="0" applyNumberFormat="1" applyFont="1" applyFill="1" applyBorder="1" applyAlignment="1">
      <alignment horizontal="right" vertical="center"/>
    </xf>
    <xf numFmtId="0" fontId="17" fillId="4" borderId="12" xfId="0" applyFont="1" applyFill="1" applyBorder="1"/>
    <xf numFmtId="0" fontId="17" fillId="4" borderId="19" xfId="0" applyFont="1" applyFill="1" applyBorder="1"/>
    <xf numFmtId="0" fontId="17" fillId="4" borderId="12" xfId="0" applyNumberFormat="1" applyFont="1" applyFill="1" applyBorder="1" applyAlignment="1">
      <alignment horizontal="right" vertical="center"/>
    </xf>
    <xf numFmtId="0" fontId="17" fillId="4" borderId="15" xfId="0" applyFont="1" applyFill="1" applyBorder="1"/>
    <xf numFmtId="0" fontId="21" fillId="6" borderId="29" xfId="0" applyNumberFormat="1" applyFont="1" applyFill="1" applyBorder="1" applyAlignment="1">
      <alignment horizontal="center"/>
    </xf>
    <xf numFmtId="0" fontId="21" fillId="6" borderId="2" xfId="0" applyNumberFormat="1" applyFont="1" applyFill="1" applyBorder="1" applyAlignment="1">
      <alignment horizontal="center"/>
    </xf>
    <xf numFmtId="0" fontId="21" fillId="6" borderId="3" xfId="0" applyNumberFormat="1" applyFont="1" applyFill="1" applyBorder="1" applyAlignment="1">
      <alignment horizontal="center"/>
    </xf>
    <xf numFmtId="3" fontId="86" fillId="6" borderId="25" xfId="0" applyNumberFormat="1" applyFont="1" applyFill="1" applyBorder="1" applyAlignment="1">
      <alignment vertical="top"/>
    </xf>
    <xf numFmtId="0" fontId="21" fillId="6" borderId="12" xfId="0" applyFont="1" applyFill="1" applyBorder="1" applyAlignment="1">
      <alignment horizontal="center" vertical="top"/>
    </xf>
    <xf numFmtId="0" fontId="21" fillId="6" borderId="19" xfId="0" applyFont="1" applyFill="1" applyBorder="1" applyAlignment="1">
      <alignment horizontal="center" vertical="top"/>
    </xf>
    <xf numFmtId="0" fontId="21" fillId="6" borderId="12" xfId="0" applyFont="1" applyFill="1" applyBorder="1" applyAlignment="1">
      <alignment vertical="top"/>
    </xf>
    <xf numFmtId="0" fontId="21" fillId="6" borderId="15" xfId="0" applyFont="1" applyFill="1" applyBorder="1" applyAlignment="1">
      <alignment vertical="top"/>
    </xf>
    <xf numFmtId="0" fontId="19" fillId="4" borderId="4" xfId="0" applyFont="1" applyFill="1" applyBorder="1"/>
    <xf numFmtId="0" fontId="19" fillId="4" borderId="0" xfId="0" applyFont="1" applyFill="1" applyBorder="1"/>
    <xf numFmtId="0" fontId="19" fillId="4" borderId="0" xfId="0" applyFont="1" applyFill="1" applyBorder="1" applyAlignment="1"/>
    <xf numFmtId="0" fontId="19" fillId="4" borderId="10" xfId="0" applyFont="1" applyFill="1" applyBorder="1" applyAlignment="1">
      <alignment vertical="center"/>
    </xf>
    <xf numFmtId="9" fontId="87" fillId="4" borderId="0" xfId="3" applyFont="1" applyFill="1" applyBorder="1" applyAlignment="1">
      <alignment horizontal="center"/>
    </xf>
    <xf numFmtId="3" fontId="87" fillId="4" borderId="23" xfId="0" applyNumberFormat="1" applyFont="1" applyFill="1" applyBorder="1" applyAlignment="1">
      <alignment horizontal="right"/>
    </xf>
    <xf numFmtId="177" fontId="88" fillId="4" borderId="0" xfId="3" applyNumberFormat="1" applyFont="1" applyFill="1" applyBorder="1" applyAlignment="1">
      <alignment horizontal="right" vertical="center"/>
    </xf>
    <xf numFmtId="0" fontId="87" fillId="4" borderId="17" xfId="0" applyFont="1" applyFill="1" applyBorder="1" applyAlignment="1">
      <alignment horizontal="right"/>
    </xf>
    <xf numFmtId="3" fontId="87" fillId="4" borderId="0" xfId="0" applyNumberFormat="1" applyFont="1" applyFill="1" applyBorder="1" applyAlignment="1">
      <alignment horizontal="right"/>
    </xf>
    <xf numFmtId="0" fontId="87" fillId="4" borderId="5" xfId="0" applyFont="1" applyFill="1" applyBorder="1"/>
    <xf numFmtId="9" fontId="17" fillId="4" borderId="0" xfId="3" quotePrefix="1" applyNumberFormat="1" applyFont="1" applyFill="1" applyBorder="1" applyAlignment="1">
      <alignment horizontal="centerContinuous" vertical="center"/>
    </xf>
    <xf numFmtId="9" fontId="17" fillId="4" borderId="0" xfId="3" applyFont="1" applyFill="1" applyBorder="1" applyAlignment="1">
      <alignment horizontal="centerContinuous" vertical="center"/>
    </xf>
    <xf numFmtId="173" fontId="17" fillId="4" borderId="23" xfId="0" applyNumberFormat="1" applyFont="1" applyFill="1" applyBorder="1" applyAlignment="1">
      <alignment horizontal="right" vertical="center"/>
    </xf>
    <xf numFmtId="177" fontId="17" fillId="4" borderId="0" xfId="3" applyNumberFormat="1" applyFont="1" applyFill="1" applyBorder="1" applyAlignment="1">
      <alignment horizontal="right" vertical="center"/>
    </xf>
    <xf numFmtId="177" fontId="17" fillId="4" borderId="17" xfId="3" applyNumberFormat="1" applyFont="1" applyFill="1" applyBorder="1" applyAlignment="1">
      <alignment horizontal="center" vertical="center"/>
    </xf>
    <xf numFmtId="177" fontId="17" fillId="4" borderId="17" xfId="3" applyNumberFormat="1" applyFont="1" applyFill="1" applyBorder="1" applyAlignment="1">
      <alignment horizontal="right" vertical="center"/>
    </xf>
    <xf numFmtId="166" fontId="17" fillId="4" borderId="0" xfId="3" quotePrefix="1" applyNumberFormat="1" applyFont="1" applyFill="1" applyBorder="1" applyAlignment="1">
      <alignment horizontal="right" vertical="center"/>
    </xf>
    <xf numFmtId="166" fontId="17" fillId="4" borderId="0" xfId="3" applyNumberFormat="1" applyFont="1" applyFill="1" applyBorder="1" applyAlignment="1">
      <alignment horizontal="right" vertical="center"/>
    </xf>
    <xf numFmtId="177" fontId="17" fillId="4" borderId="5" xfId="3" applyNumberFormat="1" applyFont="1" applyFill="1" applyBorder="1" applyAlignment="1">
      <alignment horizontal="right" vertical="center"/>
    </xf>
    <xf numFmtId="3" fontId="17" fillId="4" borderId="23" xfId="0" applyNumberFormat="1" applyFont="1" applyFill="1" applyBorder="1" applyAlignment="1">
      <alignment horizontal="right" vertical="center"/>
    </xf>
    <xf numFmtId="3" fontId="17" fillId="4" borderId="23" xfId="2" applyNumberFormat="1" applyFont="1" applyFill="1" applyBorder="1" applyAlignment="1">
      <alignment horizontal="right" vertical="center"/>
    </xf>
    <xf numFmtId="0" fontId="88" fillId="4" borderId="4" xfId="0" applyFont="1" applyFill="1" applyBorder="1" applyAlignment="1">
      <alignment vertical="center"/>
    </xf>
    <xf numFmtId="0" fontId="88" fillId="4" borderId="0" xfId="0" applyFont="1" applyFill="1" applyBorder="1" applyAlignment="1">
      <alignment vertical="center"/>
    </xf>
    <xf numFmtId="0" fontId="88" fillId="4" borderId="10" xfId="0" applyFont="1" applyFill="1" applyBorder="1" applyAlignment="1">
      <alignment vertical="center"/>
    </xf>
    <xf numFmtId="9" fontId="34" fillId="4" borderId="0" xfId="3" quotePrefix="1" applyNumberFormat="1" applyFont="1" applyFill="1" applyBorder="1" applyAlignment="1">
      <alignment horizontal="centerContinuous" vertical="center"/>
    </xf>
    <xf numFmtId="9" fontId="88" fillId="4" borderId="0" xfId="3" applyFont="1" applyFill="1" applyBorder="1" applyAlignment="1">
      <alignment horizontal="centerContinuous" vertical="center"/>
    </xf>
    <xf numFmtId="3" fontId="34" fillId="4" borderId="23" xfId="0" applyNumberFormat="1" applyFont="1" applyFill="1" applyBorder="1" applyAlignment="1">
      <alignment horizontal="right" vertical="center"/>
    </xf>
    <xf numFmtId="177" fontId="34" fillId="4" borderId="0" xfId="3" applyNumberFormat="1" applyFont="1" applyFill="1" applyBorder="1" applyAlignment="1">
      <alignment horizontal="right" vertical="center"/>
    </xf>
    <xf numFmtId="165" fontId="34" fillId="4" borderId="0" xfId="1" applyNumberFormat="1" applyFont="1" applyFill="1" applyBorder="1" applyAlignment="1">
      <alignment horizontal="right" vertical="center" indent="1"/>
    </xf>
    <xf numFmtId="3" fontId="34" fillId="4" borderId="0" xfId="3" quotePrefix="1" applyNumberFormat="1" applyFont="1" applyFill="1" applyBorder="1" applyAlignment="1">
      <alignment horizontal="right" vertical="center"/>
    </xf>
    <xf numFmtId="177" fontId="88" fillId="4" borderId="5" xfId="3" applyNumberFormat="1" applyFont="1" applyFill="1" applyBorder="1" applyAlignment="1">
      <alignment horizontal="right" vertical="center"/>
    </xf>
    <xf numFmtId="3" fontId="34" fillId="4" borderId="0" xfId="3" applyNumberFormat="1" applyFont="1" applyFill="1" applyBorder="1" applyAlignment="1">
      <alignment horizontal="right" vertical="center"/>
    </xf>
    <xf numFmtId="166" fontId="34" fillId="4" borderId="0" xfId="3" applyNumberFormat="1" applyFont="1" applyFill="1" applyBorder="1" applyAlignment="1">
      <alignment horizontal="right" vertical="center"/>
    </xf>
    <xf numFmtId="177" fontId="4" fillId="4" borderId="5" xfId="3" applyNumberFormat="1" applyFont="1" applyFill="1" applyBorder="1" applyAlignment="1">
      <alignment horizontal="right" vertical="center"/>
    </xf>
    <xf numFmtId="177" fontId="34" fillId="4" borderId="0" xfId="3" quotePrefix="1" applyNumberFormat="1" applyFont="1" applyFill="1" applyBorder="1" applyAlignment="1">
      <alignment horizontal="right" vertical="center"/>
    </xf>
    <xf numFmtId="165" fontId="34" fillId="4" borderId="23" xfId="1" applyNumberFormat="1" applyFont="1" applyFill="1" applyBorder="1" applyAlignment="1">
      <alignment horizontal="right" vertical="center"/>
    </xf>
    <xf numFmtId="166" fontId="34" fillId="4" borderId="0" xfId="3" quotePrefix="1" applyNumberFormat="1" applyFont="1" applyFill="1" applyBorder="1" applyAlignment="1">
      <alignment horizontal="right" vertical="center"/>
    </xf>
    <xf numFmtId="3" fontId="17" fillId="4" borderId="0" xfId="3" quotePrefix="1" applyNumberFormat="1" applyFont="1" applyFill="1" applyBorder="1" applyAlignment="1">
      <alignment horizontal="right" vertical="center"/>
    </xf>
    <xf numFmtId="177" fontId="17" fillId="4" borderId="0" xfId="3" quotePrefix="1" applyNumberFormat="1" applyFont="1" applyFill="1" applyBorder="1" applyAlignment="1">
      <alignment horizontal="right" vertical="center"/>
    </xf>
    <xf numFmtId="3" fontId="17" fillId="4" borderId="0" xfId="3" applyNumberFormat="1" applyFont="1" applyFill="1" applyBorder="1" applyAlignment="1">
      <alignment horizontal="right" vertical="center"/>
    </xf>
    <xf numFmtId="0" fontId="19" fillId="4" borderId="0" xfId="0" applyFont="1" applyFill="1" applyBorder="1" applyAlignment="1">
      <alignment vertical="center"/>
    </xf>
    <xf numFmtId="173" fontId="17" fillId="4" borderId="23" xfId="1" applyNumberFormat="1" applyFont="1" applyFill="1" applyBorder="1" applyAlignment="1">
      <alignment horizontal="right" vertical="center"/>
    </xf>
    <xf numFmtId="9" fontId="3" fillId="4" borderId="12" xfId="3" applyFont="1" applyFill="1" applyBorder="1" applyAlignment="1">
      <alignment horizontal="center"/>
    </xf>
    <xf numFmtId="3" fontId="3" fillId="4" borderId="25" xfId="0" applyNumberFormat="1" applyFont="1" applyFill="1" applyBorder="1" applyAlignment="1">
      <alignment horizontal="right"/>
    </xf>
    <xf numFmtId="177" fontId="3" fillId="4" borderId="12" xfId="3" applyNumberFormat="1" applyFont="1" applyFill="1" applyBorder="1" applyAlignment="1">
      <alignment horizontal="center"/>
    </xf>
    <xf numFmtId="177" fontId="3" fillId="4" borderId="19" xfId="3" applyNumberFormat="1" applyFont="1" applyFill="1" applyBorder="1" applyAlignment="1">
      <alignment horizontal="center"/>
    </xf>
    <xf numFmtId="0" fontId="3" fillId="4" borderId="12" xfId="0" applyFont="1" applyFill="1" applyBorder="1" applyAlignment="1">
      <alignment horizontal="right"/>
    </xf>
    <xf numFmtId="0" fontId="3" fillId="4" borderId="19" xfId="0" applyFont="1" applyFill="1" applyBorder="1" applyAlignment="1">
      <alignment horizontal="right"/>
    </xf>
    <xf numFmtId="3" fontId="3" fillId="4" borderId="12" xfId="0" applyNumberFormat="1" applyFont="1" applyFill="1" applyBorder="1" applyAlignment="1">
      <alignment horizontal="right"/>
    </xf>
    <xf numFmtId="0" fontId="83" fillId="4" borderId="15" xfId="0" applyFont="1" applyFill="1" applyBorder="1"/>
    <xf numFmtId="1" fontId="3" fillId="0" borderId="0" xfId="0" applyNumberFormat="1" applyFont="1" applyFill="1"/>
    <xf numFmtId="213" fontId="3" fillId="0" borderId="0" xfId="0" applyNumberFormat="1" applyFont="1" applyFill="1"/>
    <xf numFmtId="0" fontId="0" fillId="0" borderId="0" xfId="0" applyAlignment="1">
      <alignment horizontal="center"/>
    </xf>
    <xf numFmtId="3" fontId="9" fillId="4" borderId="22" xfId="0" applyNumberFormat="1" applyFont="1" applyFill="1" applyBorder="1" applyAlignment="1">
      <alignment horizontal="center" vertical="center"/>
    </xf>
    <xf numFmtId="0" fontId="68" fillId="3" borderId="33" xfId="0" applyFont="1" applyFill="1" applyBorder="1" applyAlignment="1">
      <alignment horizontal="center" vertical="center" wrapText="1"/>
    </xf>
    <xf numFmtId="0" fontId="68" fillId="3" borderId="37" xfId="0" applyFont="1" applyFill="1" applyBorder="1" applyAlignment="1">
      <alignment horizontal="center" vertical="center" wrapText="1"/>
    </xf>
    <xf numFmtId="0" fontId="68" fillId="3" borderId="22" xfId="0" applyFont="1" applyFill="1" applyBorder="1" applyAlignment="1">
      <alignment horizontal="center" vertical="center" wrapText="1"/>
    </xf>
    <xf numFmtId="0" fontId="68" fillId="3" borderId="0" xfId="0" applyFont="1" applyFill="1" applyBorder="1" applyAlignment="1">
      <alignment horizontal="center" vertical="center" wrapText="1"/>
    </xf>
    <xf numFmtId="0" fontId="32" fillId="5" borderId="1" xfId="0" applyFont="1" applyFill="1" applyBorder="1"/>
    <xf numFmtId="0" fontId="32" fillId="5" borderId="41" xfId="0" applyFont="1" applyFill="1" applyBorder="1"/>
    <xf numFmtId="0" fontId="32" fillId="5" borderId="32" xfId="0" applyFont="1" applyFill="1" applyBorder="1" applyAlignment="1"/>
    <xf numFmtId="0" fontId="32" fillId="5" borderId="33" xfId="0" applyFont="1" applyFill="1" applyBorder="1" applyAlignment="1"/>
    <xf numFmtId="0" fontId="32" fillId="5" borderId="82" xfId="0" applyFont="1" applyFill="1" applyBorder="1" applyAlignment="1"/>
    <xf numFmtId="0" fontId="32" fillId="5" borderId="54" xfId="0" applyFont="1" applyFill="1" applyBorder="1" applyAlignment="1"/>
    <xf numFmtId="0" fontId="90" fillId="5" borderId="41" xfId="0" applyFont="1" applyFill="1" applyBorder="1" applyAlignment="1">
      <alignment horizontal="center"/>
    </xf>
    <xf numFmtId="3" fontId="90" fillId="5" borderId="0" xfId="0" applyNumberFormat="1" applyFont="1" applyFill="1" applyBorder="1" applyAlignment="1">
      <alignment horizontal="center"/>
    </xf>
    <xf numFmtId="3" fontId="90" fillId="5" borderId="0" xfId="0" applyNumberFormat="1" applyFont="1" applyFill="1" applyBorder="1" applyAlignment="1">
      <alignment horizontal="centerContinuous" vertical="center"/>
    </xf>
    <xf numFmtId="3" fontId="90" fillId="5" borderId="22" xfId="0" applyNumberFormat="1" applyFont="1" applyFill="1" applyBorder="1" applyAlignment="1">
      <alignment horizontal="center"/>
    </xf>
    <xf numFmtId="3" fontId="90" fillId="5" borderId="10" xfId="0" applyNumberFormat="1" applyFont="1" applyFill="1" applyBorder="1" applyAlignment="1">
      <alignment horizontal="center"/>
    </xf>
    <xf numFmtId="3" fontId="90" fillId="5" borderId="55" xfId="0" applyNumberFormat="1" applyFont="1" applyFill="1" applyBorder="1" applyAlignment="1">
      <alignment horizontal="center"/>
    </xf>
    <xf numFmtId="0" fontId="21" fillId="5" borderId="41" xfId="0" applyFont="1" applyFill="1" applyBorder="1" applyAlignment="1">
      <alignment horizontal="center"/>
    </xf>
    <xf numFmtId="3" fontId="21" fillId="5" borderId="0" xfId="0" applyNumberFormat="1" applyFont="1" applyFill="1" applyBorder="1" applyAlignment="1">
      <alignment horizontal="center"/>
    </xf>
    <xf numFmtId="3" fontId="21" fillId="5" borderId="0" xfId="0" applyNumberFormat="1" applyFont="1" applyFill="1" applyBorder="1" applyAlignment="1">
      <alignment horizontal="centerContinuous" vertical="center"/>
    </xf>
    <xf numFmtId="3" fontId="21" fillId="5" borderId="22" xfId="0" applyNumberFormat="1" applyFont="1" applyFill="1" applyBorder="1" applyAlignment="1">
      <alignment horizontal="center"/>
    </xf>
    <xf numFmtId="3" fontId="21" fillId="5" borderId="10" xfId="0" applyNumberFormat="1" applyFont="1" applyFill="1" applyBorder="1" applyAlignment="1">
      <alignment horizontal="center"/>
    </xf>
    <xf numFmtId="3" fontId="21" fillId="5" borderId="55" xfId="0" applyNumberFormat="1" applyFont="1" applyFill="1" applyBorder="1" applyAlignment="1">
      <alignment horizontal="center"/>
    </xf>
    <xf numFmtId="0" fontId="9" fillId="5" borderId="83" xfId="0" applyFont="1" applyFill="1" applyBorder="1" applyAlignment="1">
      <alignment horizontal="center"/>
    </xf>
    <xf numFmtId="0" fontId="9" fillId="5" borderId="10" xfId="0" applyFont="1" applyFill="1" applyBorder="1"/>
    <xf numFmtId="0" fontId="9" fillId="5" borderId="22" xfId="0" applyFont="1" applyFill="1" applyBorder="1"/>
    <xf numFmtId="0" fontId="9" fillId="5" borderId="55" xfId="0" applyFont="1" applyFill="1" applyBorder="1"/>
    <xf numFmtId="0" fontId="32" fillId="5" borderId="41" xfId="0" applyFont="1" applyFill="1" applyBorder="1" applyAlignment="1">
      <alignment horizontal="center" vertical="center" wrapText="1"/>
    </xf>
    <xf numFmtId="0" fontId="32" fillId="5" borderId="22" xfId="0" applyFont="1" applyFill="1" applyBorder="1" applyAlignment="1"/>
    <xf numFmtId="0" fontId="32" fillId="5" borderId="0" xfId="0" applyFont="1" applyFill="1" applyBorder="1" applyAlignment="1"/>
    <xf numFmtId="0" fontId="32" fillId="5" borderId="37" xfId="0" applyFont="1" applyFill="1" applyBorder="1" applyAlignment="1"/>
    <xf numFmtId="0" fontId="32" fillId="5" borderId="5" xfId="0" applyFont="1" applyFill="1" applyBorder="1" applyAlignment="1"/>
    <xf numFmtId="177" fontId="90" fillId="5" borderId="0" xfId="0" applyNumberFormat="1" applyFont="1" applyFill="1" applyBorder="1" applyAlignment="1">
      <alignment horizontal="center"/>
    </xf>
    <xf numFmtId="177" fontId="90" fillId="5" borderId="10" xfId="0" applyNumberFormat="1" applyFont="1" applyFill="1" applyBorder="1" applyAlignment="1">
      <alignment horizontal="center"/>
    </xf>
    <xf numFmtId="177" fontId="90" fillId="5" borderId="5" xfId="3" applyNumberFormat="1" applyFont="1" applyFill="1" applyBorder="1" applyAlignment="1">
      <alignment horizontal="center" vertical="center"/>
    </xf>
    <xf numFmtId="0" fontId="90" fillId="5" borderId="0" xfId="0" applyFont="1" applyFill="1" applyBorder="1"/>
    <xf numFmtId="177" fontId="90" fillId="5" borderId="0" xfId="0" applyNumberFormat="1" applyFont="1" applyFill="1" applyBorder="1" applyAlignment="1">
      <alignment horizontal="centerContinuous" vertical="center"/>
    </xf>
    <xf numFmtId="0" fontId="90" fillId="5" borderId="22" xfId="0" applyFont="1" applyFill="1" applyBorder="1"/>
    <xf numFmtId="0" fontId="90" fillId="5" borderId="10" xfId="0" applyFont="1" applyFill="1" applyBorder="1"/>
    <xf numFmtId="177" fontId="90" fillId="5" borderId="55" xfId="3" applyNumberFormat="1" applyFont="1" applyFill="1" applyBorder="1" applyAlignment="1">
      <alignment horizontal="center" vertical="center"/>
    </xf>
    <xf numFmtId="177" fontId="90" fillId="5" borderId="22" xfId="0" applyNumberFormat="1" applyFont="1" applyFill="1" applyBorder="1" applyAlignment="1">
      <alignment horizontal="center"/>
    </xf>
    <xf numFmtId="177" fontId="90" fillId="5" borderId="17" xfId="0" applyNumberFormat="1" applyFont="1" applyFill="1" applyBorder="1" applyAlignment="1">
      <alignment horizontal="center"/>
    </xf>
    <xf numFmtId="0" fontId="90" fillId="5" borderId="55" xfId="0" applyFont="1" applyFill="1" applyBorder="1" applyAlignment="1">
      <alignment horizontal="center" vertical="center"/>
    </xf>
    <xf numFmtId="0" fontId="90" fillId="5" borderId="55" xfId="0" applyFont="1" applyFill="1" applyBorder="1"/>
    <xf numFmtId="177" fontId="21" fillId="5" borderId="0" xfId="0" applyNumberFormat="1" applyFont="1" applyFill="1" applyBorder="1" applyAlignment="1">
      <alignment horizontal="center"/>
    </xf>
    <xf numFmtId="177" fontId="21" fillId="5" borderId="0" xfId="0" applyNumberFormat="1" applyFont="1" applyFill="1" applyBorder="1" applyAlignment="1">
      <alignment horizontal="centerContinuous" vertical="center"/>
    </xf>
    <xf numFmtId="177" fontId="21" fillId="5" borderId="22" xfId="0" applyNumberFormat="1" applyFont="1" applyFill="1" applyBorder="1" applyAlignment="1">
      <alignment horizontal="center"/>
    </xf>
    <xf numFmtId="177" fontId="21" fillId="5" borderId="10" xfId="0" applyNumberFormat="1" applyFont="1" applyFill="1" applyBorder="1" applyAlignment="1">
      <alignment horizontal="center"/>
    </xf>
    <xf numFmtId="177" fontId="21" fillId="5" borderId="55" xfId="0" applyNumberFormat="1" applyFont="1" applyFill="1" applyBorder="1" applyAlignment="1">
      <alignment horizontal="center"/>
    </xf>
    <xf numFmtId="0" fontId="32" fillId="5" borderId="42" xfId="0" applyFont="1" applyFill="1" applyBorder="1"/>
    <xf numFmtId="0" fontId="32" fillId="5" borderId="18" xfId="0" applyFont="1" applyFill="1" applyBorder="1"/>
    <xf numFmtId="0" fontId="32" fillId="5" borderId="24" xfId="0" applyFont="1" applyFill="1" applyBorder="1"/>
    <xf numFmtId="0" fontId="17" fillId="3" borderId="0" xfId="0" applyFont="1" applyFill="1" applyBorder="1" applyAlignment="1">
      <alignment horizontal="center" vertical="center"/>
    </xf>
    <xf numFmtId="0" fontId="17" fillId="3" borderId="5" xfId="0" applyFont="1" applyFill="1" applyBorder="1" applyAlignment="1">
      <alignment horizontal="center" vertical="center"/>
    </xf>
    <xf numFmtId="0" fontId="63" fillId="6" borderId="0" xfId="0" applyFont="1" applyFill="1" applyBorder="1" applyAlignment="1">
      <alignment horizontal="right"/>
    </xf>
    <xf numFmtId="0" fontId="32" fillId="5" borderId="8" xfId="0" applyFont="1" applyFill="1" applyBorder="1"/>
    <xf numFmtId="0" fontId="32" fillId="5" borderId="8" xfId="0" applyFont="1" applyFill="1" applyBorder="1" applyAlignment="1">
      <alignment horizontal="centerContinuous"/>
    </xf>
    <xf numFmtId="3" fontId="32" fillId="5" borderId="8" xfId="0" applyNumberFormat="1" applyFont="1" applyFill="1" applyBorder="1" applyAlignment="1">
      <alignment horizontal="center"/>
    </xf>
    <xf numFmtId="0" fontId="32" fillId="5" borderId="13" xfId="0" applyFont="1" applyFill="1" applyBorder="1"/>
    <xf numFmtId="194" fontId="49" fillId="4" borderId="0" xfId="0" applyNumberFormat="1" applyFont="1" applyFill="1" applyBorder="1" applyAlignment="1">
      <alignment horizontal="right" vertical="center"/>
    </xf>
    <xf numFmtId="194" fontId="72" fillId="4" borderId="0" xfId="0" applyNumberFormat="1" applyFont="1" applyFill="1" applyBorder="1" applyAlignment="1">
      <alignment horizontal="right" vertical="center"/>
    </xf>
    <xf numFmtId="0" fontId="2" fillId="2" borderId="11" xfId="0" applyFont="1" applyFill="1" applyBorder="1" applyAlignment="1">
      <alignment horizontal="centerContinuous"/>
    </xf>
    <xf numFmtId="0" fontId="2" fillId="2" borderId="12" xfId="0" applyFont="1" applyFill="1" applyBorder="1" applyAlignment="1">
      <alignment horizontal="centerContinuous"/>
    </xf>
    <xf numFmtId="0" fontId="44" fillId="2" borderId="12" xfId="0" applyFont="1" applyFill="1" applyBorder="1" applyAlignment="1">
      <alignment horizontal="centerContinuous"/>
    </xf>
    <xf numFmtId="0" fontId="44" fillId="2" borderId="15" xfId="0" applyFont="1" applyFill="1" applyBorder="1" applyAlignment="1">
      <alignment horizontal="centerContinuous"/>
    </xf>
    <xf numFmtId="0" fontId="34" fillId="4" borderId="10" xfId="0" applyFont="1" applyFill="1" applyBorder="1" applyAlignment="1">
      <alignment vertical="center"/>
    </xf>
    <xf numFmtId="3" fontId="22" fillId="4" borderId="0" xfId="0" applyNumberFormat="1" applyFont="1" applyFill="1" applyBorder="1" applyAlignment="1">
      <alignment vertical="center"/>
    </xf>
    <xf numFmtId="170" fontId="85" fillId="4" borderId="0" xfId="0" applyNumberFormat="1" applyFont="1" applyFill="1" applyBorder="1" applyAlignment="1">
      <alignment horizontal="right" vertical="center"/>
    </xf>
    <xf numFmtId="170" fontId="22" fillId="4" borderId="0" xfId="0" applyNumberFormat="1" applyFont="1" applyFill="1" applyBorder="1" applyAlignment="1">
      <alignment horizontal="right" vertical="center"/>
    </xf>
    <xf numFmtId="170" fontId="22" fillId="4" borderId="5" xfId="0" applyNumberFormat="1" applyFont="1" applyFill="1" applyBorder="1" applyAlignment="1">
      <alignment horizontal="right" vertical="center"/>
    </xf>
    <xf numFmtId="0" fontId="3" fillId="4" borderId="45" xfId="0" applyFont="1" applyFill="1" applyBorder="1"/>
    <xf numFmtId="170" fontId="4" fillId="4" borderId="45" xfId="0" applyNumberFormat="1" applyFont="1" applyFill="1" applyBorder="1" applyAlignment="1">
      <alignment vertical="center"/>
    </xf>
    <xf numFmtId="170" fontId="4" fillId="4" borderId="46" xfId="0" applyNumberFormat="1" applyFont="1" applyFill="1" applyBorder="1" applyAlignment="1">
      <alignment vertical="center"/>
    </xf>
    <xf numFmtId="10" fontId="4" fillId="4" borderId="45" xfId="0" applyNumberFormat="1" applyFont="1" applyFill="1" applyBorder="1" applyAlignment="1">
      <alignment horizontal="center" vertical="center"/>
    </xf>
    <xf numFmtId="173" fontId="10" fillId="4" borderId="23" xfId="0" applyNumberFormat="1" applyFont="1" applyFill="1" applyBorder="1" applyAlignment="1">
      <alignment horizontal="center" vertical="top"/>
    </xf>
    <xf numFmtId="0" fontId="12" fillId="2" borderId="11" xfId="0" applyFont="1" applyFill="1" applyBorder="1" applyAlignment="1"/>
    <xf numFmtId="0" fontId="12" fillId="2" borderId="12" xfId="0" applyFont="1" applyFill="1" applyBorder="1" applyAlignment="1"/>
    <xf numFmtId="0" fontId="12" fillId="2" borderId="15" xfId="0" applyFont="1" applyFill="1" applyBorder="1" applyAlignment="1"/>
    <xf numFmtId="6" fontId="10" fillId="4" borderId="5" xfId="0" applyNumberFormat="1" applyFont="1" applyFill="1" applyBorder="1" applyAlignment="1">
      <alignment horizontal="center" vertical="top"/>
    </xf>
    <xf numFmtId="6" fontId="10" fillId="4" borderId="55" xfId="0" applyNumberFormat="1" applyFont="1" applyFill="1" applyBorder="1" applyAlignment="1">
      <alignment horizontal="center" vertical="top"/>
    </xf>
    <xf numFmtId="6" fontId="10" fillId="4" borderId="57" xfId="0" applyNumberFormat="1" applyFont="1" applyFill="1" applyBorder="1" applyAlignment="1">
      <alignment horizontal="center" vertical="top"/>
    </xf>
    <xf numFmtId="0" fontId="28" fillId="3" borderId="41" xfId="0" applyFont="1" applyFill="1" applyBorder="1" applyAlignment="1">
      <alignment vertical="center"/>
    </xf>
    <xf numFmtId="0" fontId="28" fillId="3" borderId="42" xfId="0" applyFont="1" applyFill="1" applyBorder="1" applyAlignment="1">
      <alignment vertical="center"/>
    </xf>
    <xf numFmtId="173" fontId="9" fillId="4" borderId="0" xfId="0" applyNumberFormat="1" applyFont="1" applyFill="1" applyBorder="1" applyAlignment="1">
      <alignment vertical="center"/>
    </xf>
    <xf numFmtId="173" fontId="9" fillId="4" borderId="0" xfId="0" applyNumberFormat="1" applyFont="1" applyFill="1" applyBorder="1" applyAlignment="1"/>
    <xf numFmtId="173" fontId="9" fillId="4" borderId="22" xfId="1" applyNumberFormat="1" applyFont="1" applyFill="1" applyBorder="1" applyAlignment="1">
      <alignment horizontal="right"/>
    </xf>
    <xf numFmtId="173" fontId="9" fillId="4" borderId="23" xfId="0" applyNumberFormat="1" applyFont="1" applyFill="1" applyBorder="1" applyAlignment="1">
      <alignment vertical="center"/>
    </xf>
    <xf numFmtId="173" fontId="9" fillId="4" borderId="23" xfId="0" applyNumberFormat="1" applyFont="1" applyFill="1" applyBorder="1" applyAlignment="1"/>
    <xf numFmtId="173" fontId="9" fillId="4" borderId="25" xfId="0" applyNumberFormat="1" applyFont="1" applyFill="1" applyBorder="1" applyAlignment="1">
      <alignment vertical="top"/>
    </xf>
    <xf numFmtId="173" fontId="9" fillId="4" borderId="23" xfId="0" applyNumberFormat="1" applyFont="1" applyFill="1" applyBorder="1" applyAlignment="1">
      <alignment horizontal="right" vertical="center"/>
    </xf>
    <xf numFmtId="173" fontId="9" fillId="4" borderId="5" xfId="1" applyNumberFormat="1" applyFont="1" applyFill="1" applyBorder="1" applyAlignment="1">
      <alignment horizontal="right" vertical="top"/>
    </xf>
    <xf numFmtId="173" fontId="9" fillId="4" borderId="23" xfId="0" applyNumberFormat="1" applyFont="1" applyFill="1" applyBorder="1" applyAlignment="1">
      <alignment horizontal="right"/>
    </xf>
    <xf numFmtId="173" fontId="9" fillId="4" borderId="5" xfId="1" applyNumberFormat="1" applyFont="1" applyFill="1" applyBorder="1" applyAlignment="1">
      <alignment horizontal="right"/>
    </xf>
    <xf numFmtId="173" fontId="9" fillId="4" borderId="23" xfId="1" applyNumberFormat="1" applyFont="1" applyFill="1" applyBorder="1" applyAlignment="1"/>
    <xf numFmtId="173" fontId="9" fillId="4" borderId="25" xfId="1" applyNumberFormat="1" applyFont="1" applyFill="1" applyBorder="1" applyAlignment="1">
      <alignment vertical="top"/>
    </xf>
    <xf numFmtId="173" fontId="9" fillId="4" borderId="15" xfId="1" applyNumberFormat="1" applyFont="1" applyFill="1" applyBorder="1" applyAlignment="1">
      <alignment horizontal="right" vertical="top"/>
    </xf>
    <xf numFmtId="173" fontId="9" fillId="4" borderId="23" xfId="1" applyNumberFormat="1" applyFont="1" applyFill="1" applyBorder="1" applyAlignment="1">
      <alignment horizontal="right"/>
    </xf>
    <xf numFmtId="214" fontId="9" fillId="4" borderId="0" xfId="1" applyNumberFormat="1" applyFont="1" applyFill="1" applyBorder="1" applyAlignment="1">
      <alignment horizontal="right" vertical="center"/>
    </xf>
    <xf numFmtId="214" fontId="9" fillId="4" borderId="23" xfId="1" applyNumberFormat="1" applyFont="1" applyFill="1" applyBorder="1" applyAlignment="1">
      <alignment horizontal="right" vertical="center"/>
    </xf>
    <xf numFmtId="0" fontId="0" fillId="0" borderId="0" xfId="0" applyAlignment="1">
      <alignment horizontal="center"/>
    </xf>
    <xf numFmtId="0" fontId="13" fillId="0" borderId="0" xfId="0" applyFont="1" applyAlignment="1">
      <alignment wrapText="1"/>
    </xf>
    <xf numFmtId="0" fontId="91" fillId="0" borderId="0" xfId="0" applyFont="1" applyAlignment="1">
      <alignment wrapText="1"/>
    </xf>
    <xf numFmtId="0" fontId="11" fillId="0" borderId="0" xfId="0" applyFont="1" applyAlignment="1">
      <alignment vertical="center"/>
    </xf>
    <xf numFmtId="0" fontId="11" fillId="0" borderId="0" xfId="0" applyFont="1" applyAlignment="1">
      <alignment horizontal="left" vertical="center" indent="8"/>
    </xf>
    <xf numFmtId="0" fontId="13" fillId="0" borderId="0" xfId="0" applyFont="1" applyFill="1" applyBorder="1" applyAlignment="1">
      <alignment horizontal="left" vertical="top"/>
    </xf>
    <xf numFmtId="0" fontId="13" fillId="0" borderId="0" xfId="0" applyFont="1" applyFill="1" applyAlignment="1">
      <alignment horizontal="left" vertical="top"/>
    </xf>
    <xf numFmtId="0" fontId="17" fillId="3" borderId="0" xfId="0" applyFont="1" applyFill="1" applyBorder="1" applyAlignment="1">
      <alignment horizontal="center" vertical="center"/>
    </xf>
    <xf numFmtId="0" fontId="17" fillId="3" borderId="5" xfId="0" applyFont="1" applyFill="1" applyBorder="1" applyAlignment="1">
      <alignment horizontal="center" vertical="center"/>
    </xf>
    <xf numFmtId="0" fontId="28" fillId="6" borderId="22" xfId="0" applyFont="1" applyFill="1" applyBorder="1" applyAlignment="1">
      <alignment horizontal="center" vertical="center"/>
    </xf>
    <xf numFmtId="0" fontId="28" fillId="3" borderId="84" xfId="0" applyFont="1" applyFill="1" applyBorder="1" applyAlignment="1">
      <alignment horizontal="center" vertical="center" wrapText="1"/>
    </xf>
    <xf numFmtId="0" fontId="28" fillId="3" borderId="56" xfId="0" applyFont="1" applyFill="1" applyBorder="1" applyAlignment="1">
      <alignment horizontal="center" vertical="center" wrapText="1"/>
    </xf>
    <xf numFmtId="0" fontId="25" fillId="3" borderId="24" xfId="0" applyFont="1" applyFill="1" applyBorder="1" applyAlignment="1">
      <alignment horizontal="center" vertical="center" wrapText="1"/>
    </xf>
    <xf numFmtId="0" fontId="78" fillId="3" borderId="18" xfId="0" applyFont="1" applyFill="1" applyBorder="1" applyAlignment="1">
      <alignment horizontal="center" vertical="center" wrapText="1"/>
    </xf>
    <xf numFmtId="0" fontId="23" fillId="3" borderId="57" xfId="0" applyFont="1" applyFill="1" applyBorder="1" applyAlignment="1">
      <alignment horizontal="center" vertical="center" wrapText="1"/>
    </xf>
    <xf numFmtId="0" fontId="92" fillId="0" borderId="0" xfId="0" applyFont="1" applyAlignment="1">
      <alignment horizontal="left" vertical="center" indent="8"/>
    </xf>
    <xf numFmtId="0" fontId="93" fillId="0" borderId="0" xfId="0" applyFont="1" applyAlignment="1">
      <alignment vertical="center"/>
    </xf>
    <xf numFmtId="0" fontId="92" fillId="0" borderId="0" xfId="0" applyFont="1" applyAlignment="1">
      <alignment horizontal="left" vertical="top"/>
    </xf>
    <xf numFmtId="0" fontId="13" fillId="0" borderId="0" xfId="0" applyFont="1" applyFill="1" applyBorder="1" applyAlignment="1">
      <alignment vertical="top" wrapText="1"/>
    </xf>
    <xf numFmtId="173" fontId="10" fillId="4" borderId="12" xfId="0" applyNumberFormat="1" applyFont="1" applyFill="1" applyBorder="1" applyAlignment="1">
      <alignment horizontal="center" vertical="top"/>
    </xf>
    <xf numFmtId="173" fontId="10" fillId="4" borderId="14" xfId="0" applyNumberFormat="1" applyFont="1" applyFill="1" applyBorder="1" applyAlignment="1">
      <alignment horizontal="center" vertical="top"/>
    </xf>
    <xf numFmtId="0" fontId="45" fillId="2" borderId="11" xfId="0" applyFont="1" applyFill="1" applyBorder="1" applyAlignment="1">
      <alignment horizontal="centerContinuous"/>
    </xf>
    <xf numFmtId="0" fontId="45" fillId="2" borderId="12" xfId="0" applyFont="1" applyFill="1" applyBorder="1" applyAlignment="1">
      <alignment horizontal="centerContinuous"/>
    </xf>
    <xf numFmtId="0" fontId="3" fillId="2" borderId="12" xfId="0" applyFont="1" applyFill="1" applyBorder="1" applyAlignment="1">
      <alignment horizontal="centerContinuous"/>
    </xf>
    <xf numFmtId="0" fontId="3" fillId="2" borderId="15" xfId="0" applyFont="1" applyFill="1" applyBorder="1" applyAlignment="1">
      <alignment horizontal="centerContinuous"/>
    </xf>
    <xf numFmtId="0" fontId="28" fillId="3" borderId="41" xfId="0" applyFont="1" applyFill="1" applyBorder="1" applyAlignment="1">
      <alignment horizontal="center"/>
    </xf>
    <xf numFmtId="0" fontId="3" fillId="2" borderId="11" xfId="0" applyFont="1" applyFill="1" applyBorder="1" applyAlignment="1">
      <alignment horizontal="center"/>
    </xf>
    <xf numFmtId="0" fontId="3" fillId="2" borderId="12" xfId="0" applyFont="1" applyFill="1" applyBorder="1" applyAlignment="1">
      <alignment horizontal="center"/>
    </xf>
    <xf numFmtId="0" fontId="3" fillId="2" borderId="15" xfId="0" applyFont="1" applyFill="1" applyBorder="1" applyAlignment="1">
      <alignment horizontal="center"/>
    </xf>
    <xf numFmtId="0" fontId="3" fillId="2" borderId="11" xfId="0" applyFont="1" applyFill="1" applyBorder="1" applyAlignment="1">
      <alignment horizontal="left"/>
    </xf>
    <xf numFmtId="0" fontId="3" fillId="2" borderId="12" xfId="0" applyFont="1" applyFill="1" applyBorder="1"/>
    <xf numFmtId="0" fontId="9" fillId="2" borderId="15" xfId="0" applyFont="1" applyFill="1" applyBorder="1"/>
    <xf numFmtId="0" fontId="21" fillId="3" borderId="22" xfId="0" applyFont="1" applyFill="1" applyBorder="1" applyAlignment="1">
      <alignment horizontal="center"/>
    </xf>
    <xf numFmtId="0" fontId="17" fillId="6" borderId="23" xfId="0" applyFont="1" applyFill="1" applyBorder="1"/>
    <xf numFmtId="0" fontId="47" fillId="6" borderId="5" xfId="0" applyFont="1" applyFill="1" applyBorder="1" applyAlignment="1">
      <alignment horizontal="right"/>
    </xf>
    <xf numFmtId="0" fontId="68" fillId="3" borderId="85" xfId="0" applyFont="1" applyFill="1" applyBorder="1" applyAlignment="1">
      <alignment horizontal="center" vertical="center" wrapText="1"/>
    </xf>
    <xf numFmtId="3" fontId="90" fillId="5" borderId="17" xfId="0" applyNumberFormat="1" applyFont="1" applyFill="1" applyBorder="1" applyAlignment="1">
      <alignment horizontal="center"/>
    </xf>
    <xf numFmtId="3" fontId="21" fillId="5" borderId="17" xfId="0" applyNumberFormat="1" applyFont="1" applyFill="1" applyBorder="1" applyAlignment="1">
      <alignment horizontal="center"/>
    </xf>
    <xf numFmtId="0" fontId="9" fillId="5" borderId="52" xfId="0" applyFont="1" applyFill="1" applyBorder="1"/>
    <xf numFmtId="177" fontId="90" fillId="5" borderId="10" xfId="0" applyNumberFormat="1" applyFont="1" applyFill="1" applyBorder="1" applyAlignment="1">
      <alignment horizontal="centerContinuous" vertical="center"/>
    </xf>
    <xf numFmtId="0" fontId="90" fillId="5" borderId="17" xfId="0" applyFont="1" applyFill="1" applyBorder="1"/>
    <xf numFmtId="177" fontId="21" fillId="5" borderId="17" xfId="0" applyNumberFormat="1" applyFont="1" applyFill="1" applyBorder="1" applyAlignment="1">
      <alignment horizontal="center"/>
    </xf>
    <xf numFmtId="0" fontId="32" fillId="5" borderId="19" xfId="0" applyFont="1" applyFill="1" applyBorder="1"/>
    <xf numFmtId="0" fontId="32" fillId="5" borderId="39" xfId="0" applyFont="1" applyFill="1" applyBorder="1" applyAlignment="1"/>
    <xf numFmtId="187" fontId="3" fillId="9" borderId="26" xfId="0" applyNumberFormat="1" applyFont="1" applyFill="1" applyBorder="1"/>
    <xf numFmtId="0" fontId="10" fillId="9" borderId="10" xfId="0" quotePrefix="1" applyFont="1" applyFill="1" applyBorder="1" applyAlignment="1">
      <alignment horizontal="center" vertical="top"/>
    </xf>
    <xf numFmtId="173" fontId="10" fillId="9" borderId="10" xfId="2" applyNumberFormat="1" applyFont="1" applyFill="1" applyBorder="1" applyAlignment="1">
      <alignment horizontal="center" vertical="top"/>
    </xf>
    <xf numFmtId="173" fontId="10" fillId="9" borderId="10" xfId="2" quotePrefix="1" applyNumberFormat="1" applyFont="1" applyFill="1" applyBorder="1" applyAlignment="1">
      <alignment horizontal="left" vertical="top"/>
    </xf>
    <xf numFmtId="0" fontId="78" fillId="3" borderId="58" xfId="0" applyFont="1" applyFill="1" applyBorder="1" applyAlignment="1">
      <alignment horizontal="center" vertical="center" wrapText="1"/>
    </xf>
    <xf numFmtId="187" fontId="3" fillId="4" borderId="6" xfId="0" applyNumberFormat="1" applyFont="1" applyFill="1" applyBorder="1"/>
    <xf numFmtId="0" fontId="10" fillId="4" borderId="8" xfId="0" applyFont="1" applyFill="1" applyBorder="1" applyAlignment="1">
      <alignment horizontal="center" vertical="top"/>
    </xf>
    <xf numFmtId="6" fontId="10" fillId="4" borderId="8" xfId="0" applyNumberFormat="1" applyFont="1" applyFill="1" applyBorder="1" applyAlignment="1">
      <alignment horizontal="center" vertical="top" wrapText="1"/>
    </xf>
    <xf numFmtId="6" fontId="10" fillId="4" borderId="8" xfId="0" applyNumberFormat="1" applyFont="1" applyFill="1" applyBorder="1" applyAlignment="1">
      <alignment horizontal="center" vertical="top"/>
    </xf>
    <xf numFmtId="173" fontId="10" fillId="4" borderId="13" xfId="0" applyNumberFormat="1" applyFont="1" applyFill="1" applyBorder="1" applyAlignment="1">
      <alignment horizontal="center" vertical="top"/>
    </xf>
    <xf numFmtId="49" fontId="3" fillId="4" borderId="41" xfId="0" quotePrefix="1" applyNumberFormat="1" applyFont="1" applyFill="1" applyBorder="1" applyAlignment="1">
      <alignment horizontal="center"/>
    </xf>
    <xf numFmtId="49" fontId="3" fillId="4" borderId="41" xfId="0" quotePrefix="1" applyNumberFormat="1" applyFont="1" applyFill="1" applyBorder="1" applyAlignment="1">
      <alignment horizontal="center" vertical="center"/>
    </xf>
    <xf numFmtId="189" fontId="17" fillId="4" borderId="0" xfId="0" quotePrefix="1" applyNumberFormat="1" applyFont="1" applyFill="1" applyBorder="1" applyAlignment="1">
      <alignment horizontal="right" vertical="top" indent="6"/>
    </xf>
    <xf numFmtId="3" fontId="17" fillId="4" borderId="0" xfId="0" quotePrefix="1" applyNumberFormat="1" applyFont="1" applyFill="1" applyBorder="1" applyAlignment="1">
      <alignment horizontal="right" vertical="top" indent="6"/>
    </xf>
    <xf numFmtId="0" fontId="32" fillId="0" borderId="0" xfId="0" applyFont="1" applyBorder="1" applyAlignment="1">
      <alignment horizontal="center" vertical="center" wrapText="1"/>
    </xf>
    <xf numFmtId="0" fontId="32" fillId="0" borderId="12" xfId="0" applyFont="1" applyBorder="1" applyAlignment="1">
      <alignment horizontal="center" vertical="center" wrapText="1"/>
    </xf>
    <xf numFmtId="0" fontId="32" fillId="0" borderId="88" xfId="0" applyFont="1" applyBorder="1" applyAlignment="1">
      <alignment horizontal="center" vertical="center" wrapText="1"/>
    </xf>
    <xf numFmtId="0" fontId="0" fillId="11" borderId="89" xfId="0" applyFill="1" applyBorder="1" applyAlignment="1">
      <alignment horizontal="center" vertical="center"/>
    </xf>
    <xf numFmtId="177" fontId="0" fillId="0" borderId="90" xfId="3" applyNumberFormat="1" applyFont="1" applyBorder="1"/>
    <xf numFmtId="177" fontId="0" fillId="0" borderId="91" xfId="3" applyNumberFormat="1" applyFont="1" applyBorder="1"/>
    <xf numFmtId="177" fontId="0" fillId="0" borderId="92" xfId="3" applyNumberFormat="1" applyFont="1" applyBorder="1"/>
    <xf numFmtId="177" fontId="0" fillId="0" borderId="93" xfId="3" applyNumberFormat="1" applyFont="1" applyBorder="1"/>
    <xf numFmtId="177" fontId="0" fillId="0" borderId="94" xfId="3" applyNumberFormat="1" applyFont="1" applyBorder="1"/>
    <xf numFmtId="0" fontId="0" fillId="11" borderId="95" xfId="0" applyFill="1" applyBorder="1" applyAlignment="1">
      <alignment horizontal="center" vertical="center"/>
    </xf>
    <xf numFmtId="177" fontId="0" fillId="0" borderId="96" xfId="3" applyNumberFormat="1" applyFont="1" applyBorder="1"/>
    <xf numFmtId="177" fontId="0" fillId="0" borderId="97" xfId="3" applyNumberFormat="1" applyFont="1" applyBorder="1"/>
    <xf numFmtId="177" fontId="0" fillId="0" borderId="98" xfId="3" applyNumberFormat="1" applyFont="1" applyBorder="1"/>
    <xf numFmtId="177" fontId="0" fillId="0" borderId="99" xfId="3" applyNumberFormat="1" applyFont="1" applyBorder="1"/>
    <xf numFmtId="177" fontId="0" fillId="0" borderId="100" xfId="3" applyNumberFormat="1" applyFont="1" applyBorder="1"/>
    <xf numFmtId="0" fontId="0" fillId="11" borderId="101" xfId="0" applyFill="1" applyBorder="1" applyAlignment="1">
      <alignment horizontal="center" vertical="center"/>
    </xf>
    <xf numFmtId="177" fontId="0" fillId="0" borderId="102" xfId="3" applyNumberFormat="1" applyFont="1" applyBorder="1"/>
    <xf numFmtId="177" fontId="0" fillId="0" borderId="103" xfId="3" applyNumberFormat="1" applyFont="1" applyBorder="1"/>
    <xf numFmtId="177" fontId="0" fillId="0" borderId="104" xfId="3" applyNumberFormat="1" applyFont="1" applyBorder="1"/>
    <xf numFmtId="177" fontId="0" fillId="0" borderId="105" xfId="3" applyNumberFormat="1" applyFont="1" applyBorder="1"/>
    <xf numFmtId="177" fontId="0" fillId="0" borderId="106" xfId="3" applyNumberFormat="1" applyFont="1" applyBorder="1"/>
    <xf numFmtId="0" fontId="0" fillId="12" borderId="86" xfId="0" applyFill="1" applyBorder="1" applyAlignment="1">
      <alignment horizontal="center" vertical="center"/>
    </xf>
    <xf numFmtId="165" fontId="0" fillId="12" borderId="107" xfId="1" applyNumberFormat="1" applyFont="1" applyFill="1" applyBorder="1"/>
    <xf numFmtId="165" fontId="0" fillId="12" borderId="108" xfId="1" applyNumberFormat="1" applyFont="1" applyFill="1" applyBorder="1"/>
    <xf numFmtId="165" fontId="0" fillId="12" borderId="109" xfId="1" applyNumberFormat="1" applyFont="1" applyFill="1" applyBorder="1"/>
    <xf numFmtId="165" fontId="0" fillId="12" borderId="87" xfId="1" applyNumberFormat="1" applyFont="1" applyFill="1" applyBorder="1"/>
    <xf numFmtId="165" fontId="0" fillId="12" borderId="3" xfId="1" applyNumberFormat="1" applyFont="1" applyFill="1" applyBorder="1"/>
    <xf numFmtId="0" fontId="0" fillId="12" borderId="86" xfId="0" applyFill="1" applyBorder="1" applyAlignment="1">
      <alignment vertical="center"/>
    </xf>
    <xf numFmtId="177" fontId="0" fillId="12" borderId="86" xfId="3" applyNumberFormat="1" applyFont="1" applyFill="1" applyBorder="1"/>
    <xf numFmtId="177" fontId="0" fillId="12" borderId="87" xfId="3" applyNumberFormat="1" applyFont="1" applyFill="1" applyBorder="1"/>
    <xf numFmtId="177" fontId="0" fillId="12" borderId="88" xfId="3" applyNumberFormat="1" applyFont="1" applyFill="1" applyBorder="1"/>
    <xf numFmtId="0" fontId="0" fillId="13" borderId="89" xfId="0" applyFill="1" applyBorder="1" applyAlignment="1">
      <alignment horizontal="center" vertical="center"/>
    </xf>
    <xf numFmtId="177" fontId="0" fillId="0" borderId="110" xfId="3" applyNumberFormat="1" applyFont="1" applyBorder="1"/>
    <xf numFmtId="177" fontId="0" fillId="0" borderId="111" xfId="3" applyNumberFormat="1" applyFont="1" applyBorder="1"/>
    <xf numFmtId="177" fontId="0" fillId="0" borderId="112" xfId="3" applyNumberFormat="1" applyFont="1" applyBorder="1"/>
    <xf numFmtId="177" fontId="0" fillId="0" borderId="113" xfId="3" applyNumberFormat="1" applyFont="1" applyBorder="1"/>
    <xf numFmtId="0" fontId="0" fillId="13" borderId="95" xfId="0" applyFill="1" applyBorder="1" applyAlignment="1">
      <alignment horizontal="center" vertical="center"/>
    </xf>
    <xf numFmtId="0" fontId="0" fillId="13" borderId="101" xfId="0" applyFill="1" applyBorder="1" applyAlignment="1">
      <alignment horizontal="center" vertical="center"/>
    </xf>
    <xf numFmtId="0" fontId="0" fillId="14" borderId="89" xfId="0" applyFill="1" applyBorder="1" applyAlignment="1">
      <alignment horizontal="center" vertical="center"/>
    </xf>
    <xf numFmtId="0" fontId="0" fillId="14" borderId="95" xfId="0" applyFill="1" applyBorder="1" applyAlignment="1">
      <alignment horizontal="center" vertical="center"/>
    </xf>
    <xf numFmtId="0" fontId="0" fillId="14" borderId="101" xfId="0" applyFill="1" applyBorder="1" applyAlignment="1">
      <alignment horizontal="center" vertical="center"/>
    </xf>
    <xf numFmtId="0" fontId="0" fillId="15" borderId="89" xfId="0" applyFill="1" applyBorder="1" applyAlignment="1">
      <alignment horizontal="center" vertical="center"/>
    </xf>
    <xf numFmtId="0" fontId="0" fillId="15" borderId="95" xfId="0" applyFill="1" applyBorder="1" applyAlignment="1">
      <alignment horizontal="center" vertical="center"/>
    </xf>
    <xf numFmtId="0" fontId="0" fillId="15" borderId="101" xfId="0" applyFill="1" applyBorder="1" applyAlignment="1">
      <alignment horizontal="center" vertical="center"/>
    </xf>
    <xf numFmtId="165" fontId="0" fillId="12" borderId="107" xfId="1" applyNumberFormat="1" applyFont="1" applyFill="1" applyBorder="1" applyAlignment="1"/>
    <xf numFmtId="165" fontId="0" fillId="12" borderId="108" xfId="1" applyNumberFormat="1" applyFont="1" applyFill="1" applyBorder="1" applyAlignment="1"/>
    <xf numFmtId="165" fontId="0" fillId="12" borderId="109" xfId="1" applyNumberFormat="1" applyFont="1" applyFill="1" applyBorder="1" applyAlignment="1"/>
    <xf numFmtId="165" fontId="0" fillId="12" borderId="87" xfId="1" applyNumberFormat="1" applyFont="1" applyFill="1" applyBorder="1" applyAlignment="1"/>
    <xf numFmtId="165" fontId="0" fillId="12" borderId="3" xfId="1" applyNumberFormat="1" applyFont="1" applyFill="1" applyBorder="1" applyAlignment="1"/>
    <xf numFmtId="177" fontId="10" fillId="4" borderId="0" xfId="3" applyNumberFormat="1" applyFont="1" applyFill="1" applyBorder="1" applyAlignment="1">
      <alignment horizontal="center" vertical="center"/>
    </xf>
    <xf numFmtId="3" fontId="10" fillId="4" borderId="0" xfId="1" quotePrefix="1" applyNumberFormat="1" applyFont="1" applyFill="1" applyBorder="1" applyAlignment="1">
      <alignment horizontal="center" vertical="center"/>
    </xf>
    <xf numFmtId="177" fontId="10" fillId="4" borderId="0" xfId="1" applyNumberFormat="1" applyFont="1" applyFill="1" applyBorder="1" applyAlignment="1">
      <alignment horizontal="center" vertical="center"/>
    </xf>
    <xf numFmtId="3" fontId="40" fillId="5" borderId="23" xfId="0" applyNumberFormat="1" applyFont="1" applyFill="1" applyBorder="1" applyAlignment="1">
      <alignment horizontal="center" vertical="center"/>
    </xf>
    <xf numFmtId="3" fontId="10" fillId="4" borderId="0" xfId="2" applyNumberFormat="1" applyFont="1" applyFill="1" applyBorder="1" applyAlignment="1">
      <alignment horizontal="center" vertical="center"/>
    </xf>
    <xf numFmtId="3" fontId="10" fillId="4" borderId="0" xfId="2" quotePrefix="1" applyNumberFormat="1" applyFont="1" applyFill="1" applyBorder="1" applyAlignment="1">
      <alignment horizontal="center" vertical="center"/>
    </xf>
    <xf numFmtId="3" fontId="10" fillId="4" borderId="0" xfId="0" quotePrefix="1" applyNumberFormat="1" applyFont="1" applyFill="1" applyBorder="1" applyAlignment="1">
      <alignment horizontal="center" vertical="center"/>
    </xf>
    <xf numFmtId="3" fontId="0" fillId="5" borderId="23" xfId="0" applyNumberFormat="1" applyFill="1" applyBorder="1" applyAlignment="1">
      <alignment horizontal="center" vertical="center"/>
    </xf>
    <xf numFmtId="0" fontId="0" fillId="5" borderId="23" xfId="0" applyFill="1" applyBorder="1" applyAlignment="1">
      <alignment horizontal="center" vertical="center"/>
    </xf>
    <xf numFmtId="0" fontId="13" fillId="0" borderId="0" xfId="0" applyFont="1" applyFill="1" applyAlignment="1">
      <alignment horizontal="left" vertical="top"/>
    </xf>
    <xf numFmtId="0" fontId="3" fillId="2" borderId="2" xfId="0" applyFont="1" applyFill="1" applyBorder="1" applyAlignment="1">
      <alignment horizontal="center"/>
    </xf>
    <xf numFmtId="0" fontId="3" fillId="2" borderId="3" xfId="0" applyFont="1" applyFill="1" applyBorder="1" applyAlignment="1">
      <alignment horizontal="center"/>
    </xf>
    <xf numFmtId="0" fontId="31" fillId="3" borderId="22" xfId="0" applyFont="1" applyFill="1" applyBorder="1" applyAlignment="1">
      <alignment horizontal="center" vertical="center"/>
    </xf>
    <xf numFmtId="0" fontId="31" fillId="3" borderId="0" xfId="0" applyFont="1" applyFill="1" applyBorder="1" applyAlignment="1">
      <alignment horizontal="center" vertical="center"/>
    </xf>
    <xf numFmtId="0" fontId="49" fillId="3" borderId="23" xfId="0" applyFont="1" applyFill="1" applyBorder="1" applyAlignment="1">
      <alignment horizontal="center" vertical="center"/>
    </xf>
    <xf numFmtId="0" fontId="49" fillId="3" borderId="5" xfId="0" applyFont="1" applyFill="1" applyBorder="1" applyAlignment="1">
      <alignment horizontal="center" vertical="center"/>
    </xf>
    <xf numFmtId="0" fontId="48" fillId="3" borderId="22" xfId="0" applyFont="1" applyFill="1" applyBorder="1" applyAlignment="1">
      <alignment horizontal="center" vertical="center"/>
    </xf>
    <xf numFmtId="0" fontId="28" fillId="6" borderId="4" xfId="0" applyFont="1" applyFill="1" applyBorder="1" applyAlignment="1">
      <alignment horizontal="center" vertical="center"/>
    </xf>
    <xf numFmtId="0" fontId="28" fillId="6" borderId="11" xfId="0" applyFont="1" applyFill="1" applyBorder="1" applyAlignment="1">
      <alignment horizontal="center" vertical="center"/>
    </xf>
    <xf numFmtId="0" fontId="48" fillId="6" borderId="0" xfId="0" applyFont="1" applyFill="1" applyBorder="1" applyAlignment="1">
      <alignment horizontal="center" vertical="center"/>
    </xf>
    <xf numFmtId="0" fontId="0" fillId="3" borderId="5" xfId="0" applyFill="1" applyBorder="1"/>
    <xf numFmtId="0" fontId="5" fillId="3" borderId="5" xfId="0" applyFont="1" applyFill="1" applyBorder="1" applyAlignment="1">
      <alignment horizontal="center" vertical="center"/>
    </xf>
    <xf numFmtId="0" fontId="74" fillId="3" borderId="0" xfId="0" applyFont="1" applyFill="1" applyBorder="1" applyAlignment="1">
      <alignment horizontal="center" vertical="center"/>
    </xf>
    <xf numFmtId="0" fontId="74" fillId="3" borderId="17" xfId="0" applyFont="1" applyFill="1" applyBorder="1" applyAlignment="1">
      <alignment horizontal="center" vertical="center"/>
    </xf>
    <xf numFmtId="0" fontId="48" fillId="3" borderId="17" xfId="0" applyFont="1" applyFill="1" applyBorder="1" applyAlignment="1">
      <alignment horizontal="center" vertical="center"/>
    </xf>
    <xf numFmtId="0" fontId="26" fillId="3" borderId="17" xfId="0" applyFont="1" applyFill="1" applyBorder="1" applyAlignment="1">
      <alignment horizontal="center" vertical="center"/>
    </xf>
    <xf numFmtId="0" fontId="48" fillId="3" borderId="5" xfId="0" applyFont="1" applyFill="1" applyBorder="1" applyAlignment="1">
      <alignment horizontal="center" vertical="center"/>
    </xf>
    <xf numFmtId="0" fontId="5" fillId="3" borderId="0" xfId="0" applyFont="1" applyFill="1" applyBorder="1" applyAlignment="1">
      <alignment horizontal="center" vertical="center"/>
    </xf>
    <xf numFmtId="0" fontId="5" fillId="3" borderId="17" xfId="0" applyFont="1" applyFill="1" applyBorder="1" applyAlignment="1">
      <alignment horizontal="center" vertical="center"/>
    </xf>
    <xf numFmtId="0" fontId="14" fillId="3" borderId="17" xfId="0" applyFont="1" applyFill="1" applyBorder="1" applyAlignment="1">
      <alignment horizontal="center" vertical="center"/>
    </xf>
    <xf numFmtId="0" fontId="31" fillId="3" borderId="17" xfId="0" applyFont="1" applyFill="1" applyBorder="1" applyAlignment="1">
      <alignment horizontal="center" vertical="center"/>
    </xf>
    <xf numFmtId="0" fontId="31" fillId="3" borderId="5" xfId="0" applyFont="1" applyFill="1" applyBorder="1" applyAlignment="1">
      <alignment horizontal="center" vertical="center"/>
    </xf>
    <xf numFmtId="0" fontId="3" fillId="3" borderId="24" xfId="0" applyFont="1" applyFill="1" applyBorder="1"/>
    <xf numFmtId="0" fontId="8" fillId="3" borderId="19" xfId="0" applyFont="1" applyFill="1" applyBorder="1" applyAlignment="1">
      <alignment horizontal="center" vertical="top"/>
    </xf>
    <xf numFmtId="0" fontId="3" fillId="3" borderId="19" xfId="0" applyFont="1" applyFill="1" applyBorder="1"/>
    <xf numFmtId="0" fontId="6" fillId="3" borderId="19" xfId="0" applyFont="1" applyFill="1" applyBorder="1" applyAlignment="1">
      <alignment horizontal="center" vertical="top"/>
    </xf>
    <xf numFmtId="0" fontId="6" fillId="4" borderId="41" xfId="0" applyFont="1" applyFill="1" applyBorder="1" applyAlignment="1">
      <alignment horizontal="left"/>
    </xf>
    <xf numFmtId="0" fontId="94" fillId="4" borderId="0" xfId="0" applyFont="1" applyFill="1" applyBorder="1" applyAlignment="1">
      <alignment horizontal="center"/>
    </xf>
    <xf numFmtId="0" fontId="6" fillId="4" borderId="17" xfId="0" applyFont="1" applyFill="1" applyBorder="1" applyAlignment="1">
      <alignment horizontal="center" vertical="center"/>
    </xf>
    <xf numFmtId="0" fontId="9" fillId="4" borderId="17" xfId="0" applyFont="1" applyFill="1" applyBorder="1"/>
    <xf numFmtId="0" fontId="28" fillId="4" borderId="41" xfId="0" applyFont="1" applyFill="1" applyBorder="1" applyAlignment="1">
      <alignment horizontal="center" vertical="center"/>
    </xf>
    <xf numFmtId="184" fontId="49" fillId="4" borderId="0" xfId="0" applyNumberFormat="1" applyFont="1" applyFill="1" applyBorder="1" applyAlignment="1">
      <alignment vertical="center"/>
    </xf>
    <xf numFmtId="164" fontId="21" fillId="4" borderId="0" xfId="0" applyNumberFormat="1" applyFont="1" applyFill="1" applyBorder="1" applyAlignment="1">
      <alignment vertical="center"/>
    </xf>
    <xf numFmtId="184" fontId="21" fillId="4" borderId="0" xfId="0" applyNumberFormat="1" applyFont="1" applyFill="1" applyBorder="1" applyAlignment="1">
      <alignment vertical="center"/>
    </xf>
    <xf numFmtId="184" fontId="21" fillId="4" borderId="17" xfId="0" applyNumberFormat="1" applyFont="1" applyFill="1" applyBorder="1" applyAlignment="1">
      <alignment vertical="center"/>
    </xf>
    <xf numFmtId="202" fontId="21" fillId="4" borderId="0" xfId="0" applyNumberFormat="1" applyFont="1" applyFill="1" applyBorder="1" applyAlignment="1">
      <alignment vertical="center"/>
    </xf>
    <xf numFmtId="185" fontId="21" fillId="4" borderId="0" xfId="0" applyNumberFormat="1" applyFont="1" applyFill="1" applyBorder="1" applyAlignment="1">
      <alignment vertical="center"/>
    </xf>
    <xf numFmtId="184" fontId="21" fillId="4" borderId="17" xfId="0" applyNumberFormat="1" applyFont="1" applyFill="1" applyBorder="1" applyAlignment="1">
      <alignment horizontal="right" vertical="center"/>
    </xf>
    <xf numFmtId="164" fontId="21" fillId="4" borderId="17" xfId="0" applyNumberFormat="1" applyFont="1" applyFill="1" applyBorder="1" applyAlignment="1">
      <alignment horizontal="right" vertical="center"/>
    </xf>
    <xf numFmtId="164" fontId="21" fillId="4" borderId="5" xfId="0" applyNumberFormat="1" applyFont="1" applyFill="1" applyBorder="1" applyAlignment="1">
      <alignment horizontal="right" vertical="center"/>
    </xf>
    <xf numFmtId="164" fontId="49" fillId="4" borderId="0" xfId="0" applyNumberFormat="1" applyFont="1" applyFill="1" applyBorder="1" applyAlignment="1">
      <alignment vertical="center"/>
    </xf>
    <xf numFmtId="164" fontId="21" fillId="4" borderId="17" xfId="0" applyNumberFormat="1" applyFont="1" applyFill="1" applyBorder="1" applyAlignment="1">
      <alignment vertical="center"/>
    </xf>
    <xf numFmtId="164" fontId="21" fillId="4" borderId="0" xfId="0" applyNumberFormat="1" applyFont="1" applyFill="1" applyBorder="1" applyAlignment="1">
      <alignment horizontal="right" vertical="center"/>
    </xf>
    <xf numFmtId="164" fontId="21" fillId="4" borderId="22" xfId="0" applyNumberFormat="1" applyFont="1" applyFill="1" applyBorder="1" applyAlignment="1">
      <alignment vertical="center"/>
    </xf>
    <xf numFmtId="185" fontId="21" fillId="4" borderId="23" xfId="0" applyNumberFormat="1" applyFont="1" applyFill="1" applyBorder="1" applyAlignment="1">
      <alignment vertical="center"/>
    </xf>
    <xf numFmtId="164" fontId="21" fillId="4" borderId="23" xfId="0" applyNumberFormat="1" applyFont="1" applyFill="1" applyBorder="1" applyAlignment="1">
      <alignment vertical="center"/>
    </xf>
    <xf numFmtId="164" fontId="21" fillId="4" borderId="115" xfId="0" applyNumberFormat="1" applyFont="1" applyFill="1" applyBorder="1" applyAlignment="1">
      <alignment horizontal="right" vertical="center"/>
    </xf>
    <xf numFmtId="0" fontId="28" fillId="4" borderId="42" xfId="0" applyFont="1" applyFill="1" applyBorder="1" applyAlignment="1">
      <alignment horizontal="center" vertical="center"/>
    </xf>
    <xf numFmtId="0" fontId="35" fillId="0" borderId="0" xfId="0" applyFont="1"/>
    <xf numFmtId="0" fontId="35" fillId="0" borderId="0" xfId="0" applyFont="1" applyAlignment="1"/>
    <xf numFmtId="44" fontId="95" fillId="0" borderId="0" xfId="2" applyFont="1" applyBorder="1" applyAlignment="1"/>
    <xf numFmtId="0" fontId="3" fillId="0" borderId="0" xfId="0" applyFont="1" applyAlignment="1">
      <alignment wrapText="1"/>
    </xf>
    <xf numFmtId="1" fontId="3" fillId="0" borderId="0" xfId="0" applyNumberFormat="1" applyFont="1" applyBorder="1"/>
    <xf numFmtId="1" fontId="3" fillId="0" borderId="0" xfId="0" applyNumberFormat="1" applyFont="1" applyAlignment="1">
      <alignment wrapText="1"/>
    </xf>
    <xf numFmtId="177" fontId="3" fillId="0" borderId="0" xfId="0" applyNumberFormat="1" applyFont="1"/>
    <xf numFmtId="0" fontId="9" fillId="16" borderId="1" xfId="0" applyFont="1" applyFill="1" applyBorder="1" applyAlignment="1">
      <alignment horizontal="center" vertical="center"/>
    </xf>
    <xf numFmtId="1" fontId="9" fillId="16" borderId="2" xfId="0" applyNumberFormat="1" applyFont="1" applyFill="1" applyBorder="1"/>
    <xf numFmtId="1" fontId="9" fillId="16" borderId="3" xfId="0" applyNumberFormat="1" applyFont="1" applyFill="1" applyBorder="1"/>
    <xf numFmtId="0" fontId="9" fillId="16" borderId="4" xfId="0" applyFont="1" applyFill="1" applyBorder="1" applyAlignment="1">
      <alignment horizontal="center" vertical="center" wrapText="1"/>
    </xf>
    <xf numFmtId="1" fontId="9" fillId="16" borderId="0" xfId="0" applyNumberFormat="1" applyFont="1" applyFill="1" applyBorder="1"/>
    <xf numFmtId="1" fontId="9" fillId="16" borderId="5" xfId="0" applyNumberFormat="1" applyFont="1" applyFill="1" applyBorder="1"/>
    <xf numFmtId="0" fontId="9" fillId="16" borderId="4" xfId="0" applyFont="1" applyFill="1" applyBorder="1" applyAlignment="1">
      <alignment horizontal="center" vertical="center"/>
    </xf>
    <xf numFmtId="0" fontId="9" fillId="16" borderId="0" xfId="0" applyFont="1" applyFill="1" applyBorder="1"/>
    <xf numFmtId="0" fontId="9" fillId="16" borderId="11" xfId="0" applyFont="1" applyFill="1" applyBorder="1" applyAlignment="1">
      <alignment horizontal="center" vertical="center" wrapText="1"/>
    </xf>
    <xf numFmtId="1" fontId="9" fillId="16" borderId="12" xfId="0" applyNumberFormat="1" applyFont="1" applyFill="1" applyBorder="1"/>
    <xf numFmtId="1" fontId="9" fillId="16" borderId="15" xfId="0" applyNumberFormat="1" applyFont="1" applyFill="1" applyBorder="1"/>
    <xf numFmtId="0" fontId="3" fillId="0" borderId="0" xfId="0" applyFont="1" applyFill="1" applyAlignment="1">
      <alignment wrapText="1"/>
    </xf>
    <xf numFmtId="0" fontId="3" fillId="0" borderId="0" xfId="0" applyFont="1" applyFill="1" applyBorder="1" applyAlignment="1">
      <alignment wrapText="1"/>
    </xf>
    <xf numFmtId="0" fontId="3" fillId="0" borderId="2" xfId="0" applyFont="1" applyFill="1" applyBorder="1" applyAlignment="1">
      <alignment horizontal="center" vertical="center" wrapText="1"/>
    </xf>
    <xf numFmtId="0" fontId="3" fillId="0" borderId="2" xfId="0" applyFont="1" applyFill="1" applyBorder="1" applyAlignment="1">
      <alignment horizontal="center" vertical="center"/>
    </xf>
    <xf numFmtId="164" fontId="9" fillId="0" borderId="2" xfId="0" applyNumberFormat="1" applyFont="1" applyFill="1" applyBorder="1" applyAlignment="1">
      <alignment horizontal="center" vertical="center" wrapText="1"/>
    </xf>
    <xf numFmtId="0" fontId="9" fillId="0" borderId="0" xfId="0" applyFont="1" applyFill="1" applyAlignment="1">
      <alignment wrapText="1"/>
    </xf>
    <xf numFmtId="164" fontId="0" fillId="0" borderId="0" xfId="0" applyNumberFormat="1" applyFill="1"/>
    <xf numFmtId="164" fontId="21" fillId="4" borderId="24" xfId="0" applyNumberFormat="1" applyFont="1" applyFill="1" applyBorder="1" applyAlignment="1">
      <alignment vertical="center"/>
    </xf>
    <xf numFmtId="164" fontId="21" fillId="4" borderId="12" xfId="0" applyNumberFormat="1" applyFont="1" applyFill="1" applyBorder="1" applyAlignment="1">
      <alignment vertical="center"/>
    </xf>
    <xf numFmtId="185" fontId="21" fillId="4" borderId="25" xfId="0" applyNumberFormat="1" applyFont="1" applyFill="1" applyBorder="1" applyAlignment="1">
      <alignment vertical="center"/>
    </xf>
    <xf numFmtId="185" fontId="21" fillId="4" borderId="12" xfId="0" applyNumberFormat="1" applyFont="1" applyFill="1" applyBorder="1" applyAlignment="1">
      <alignment vertical="center"/>
    </xf>
    <xf numFmtId="164" fontId="21" fillId="4" borderId="12" xfId="0" applyNumberFormat="1" applyFont="1" applyFill="1" applyBorder="1" applyAlignment="1">
      <alignment horizontal="right" vertical="center"/>
    </xf>
    <xf numFmtId="164" fontId="21" fillId="4" borderId="25" xfId="0" applyNumberFormat="1" applyFont="1" applyFill="1" applyBorder="1" applyAlignment="1">
      <alignment vertical="center"/>
    </xf>
    <xf numFmtId="164" fontId="21" fillId="4" borderId="116" xfId="0" applyNumberFormat="1" applyFont="1" applyFill="1" applyBorder="1" applyAlignment="1">
      <alignment horizontal="right" vertical="center"/>
    </xf>
    <xf numFmtId="0" fontId="6" fillId="4" borderId="10" xfId="0" applyFont="1" applyFill="1" applyBorder="1" applyAlignment="1">
      <alignment horizontal="left"/>
    </xf>
    <xf numFmtId="0" fontId="6" fillId="4" borderId="0" xfId="0" applyFont="1" applyFill="1" applyBorder="1" applyAlignment="1">
      <alignment horizontal="left"/>
    </xf>
    <xf numFmtId="192" fontId="3" fillId="4" borderId="0" xfId="0" applyNumberFormat="1" applyFont="1" applyFill="1" applyBorder="1" applyAlignment="1">
      <alignment horizontal="right" vertical="center"/>
    </xf>
    <xf numFmtId="0" fontId="6" fillId="4" borderId="23" xfId="0" applyFont="1" applyFill="1" applyBorder="1"/>
    <xf numFmtId="0" fontId="6" fillId="4" borderId="23" xfId="0" applyFont="1" applyFill="1" applyBorder="1" applyAlignment="1">
      <alignment horizontal="center" vertical="center"/>
    </xf>
    <xf numFmtId="215" fontId="48" fillId="4" borderId="0" xfId="0" applyNumberFormat="1" applyFont="1" applyFill="1" applyBorder="1" applyAlignment="1">
      <alignment horizontal="right" vertical="center"/>
    </xf>
    <xf numFmtId="192" fontId="48" fillId="4" borderId="0" xfId="0" applyNumberFormat="1" applyFont="1" applyFill="1" applyBorder="1" applyAlignment="1">
      <alignment horizontal="right" vertical="center"/>
    </xf>
    <xf numFmtId="216" fontId="48" fillId="4" borderId="23" xfId="0" applyNumberFormat="1" applyFont="1" applyFill="1" applyBorder="1" applyAlignment="1">
      <alignment horizontal="right" vertical="center"/>
    </xf>
    <xf numFmtId="194" fontId="74" fillId="4" borderId="0" xfId="0" applyNumberFormat="1" applyFont="1" applyFill="1" applyBorder="1" applyAlignment="1">
      <alignment horizontal="right" vertical="center"/>
    </xf>
    <xf numFmtId="173" fontId="74" fillId="4" borderId="23" xfId="0" applyNumberFormat="1" applyFont="1" applyFill="1" applyBorder="1" applyAlignment="1">
      <alignment vertical="center"/>
    </xf>
    <xf numFmtId="173" fontId="48" fillId="4" borderId="0" xfId="2" applyNumberFormat="1" applyFont="1" applyFill="1" applyBorder="1" applyAlignment="1">
      <alignment horizontal="center" vertical="center"/>
    </xf>
    <xf numFmtId="173" fontId="74" fillId="4" borderId="0" xfId="0" applyNumberFormat="1" applyFont="1" applyFill="1" applyBorder="1" applyAlignment="1">
      <alignment vertical="center"/>
    </xf>
    <xf numFmtId="215" fontId="48" fillId="4" borderId="23" xfId="0" applyNumberFormat="1" applyFont="1" applyFill="1" applyBorder="1" applyAlignment="1">
      <alignment horizontal="right" vertical="center"/>
    </xf>
    <xf numFmtId="215" fontId="3" fillId="4" borderId="5" xfId="0" applyNumberFormat="1" applyFont="1" applyFill="1" applyBorder="1" applyAlignment="1">
      <alignment horizontal="center" vertical="center"/>
    </xf>
    <xf numFmtId="196" fontId="74" fillId="4" borderId="0" xfId="0" applyNumberFormat="1" applyFont="1" applyFill="1" applyBorder="1" applyAlignment="1">
      <alignment horizontal="right" vertical="center"/>
    </xf>
    <xf numFmtId="3" fontId="74" fillId="4" borderId="23" xfId="0" applyNumberFormat="1" applyFont="1" applyFill="1" applyBorder="1" applyAlignment="1">
      <alignment vertical="center"/>
    </xf>
    <xf numFmtId="215" fontId="48" fillId="4" borderId="0" xfId="0" applyNumberFormat="1" applyFont="1" applyFill="1" applyBorder="1" applyAlignment="1">
      <alignment horizontal="center" vertical="center"/>
    </xf>
    <xf numFmtId="3" fontId="74" fillId="4" borderId="0" xfId="0" applyNumberFormat="1" applyFont="1" applyFill="1" applyBorder="1" applyAlignment="1">
      <alignment vertical="center"/>
    </xf>
    <xf numFmtId="3" fontId="48" fillId="4" borderId="23" xfId="1" applyNumberFormat="1" applyFont="1" applyFill="1" applyBorder="1" applyAlignment="1">
      <alignment horizontal="right" vertical="center"/>
    </xf>
    <xf numFmtId="165" fontId="48" fillId="4" borderId="0" xfId="1" applyNumberFormat="1" applyFont="1" applyFill="1" applyBorder="1" applyAlignment="1">
      <alignment horizontal="right" vertical="center"/>
    </xf>
    <xf numFmtId="3" fontId="48" fillId="4" borderId="0" xfId="1" applyNumberFormat="1" applyFont="1" applyFill="1" applyBorder="1" applyAlignment="1">
      <alignment horizontal="right" vertical="center"/>
    </xf>
    <xf numFmtId="215" fontId="48" fillId="4" borderId="12" xfId="0" applyNumberFormat="1" applyFont="1" applyFill="1" applyBorder="1" applyAlignment="1">
      <alignment horizontal="right" vertical="center"/>
    </xf>
    <xf numFmtId="216" fontId="48" fillId="4" borderId="19" xfId="0" applyNumberFormat="1" applyFont="1" applyFill="1" applyBorder="1" applyAlignment="1">
      <alignment horizontal="right" vertical="center"/>
    </xf>
    <xf numFmtId="0" fontId="48" fillId="4" borderId="25" xfId="0" applyFont="1" applyFill="1" applyBorder="1"/>
    <xf numFmtId="194" fontId="48" fillId="4" borderId="12" xfId="0" applyNumberFormat="1" applyFont="1" applyFill="1" applyBorder="1" applyAlignment="1">
      <alignment horizontal="right" vertical="center"/>
    </xf>
    <xf numFmtId="192" fontId="48" fillId="4" borderId="19" xfId="0" applyNumberFormat="1" applyFont="1" applyFill="1" applyBorder="1" applyAlignment="1">
      <alignment horizontal="right" vertical="center"/>
    </xf>
    <xf numFmtId="173" fontId="48" fillId="4" borderId="25" xfId="0" applyNumberFormat="1" applyFont="1" applyFill="1" applyBorder="1" applyAlignment="1">
      <alignment horizontal="right" vertical="center"/>
    </xf>
    <xf numFmtId="0" fontId="48" fillId="4" borderId="12" xfId="0" applyFont="1" applyFill="1" applyBorder="1" applyAlignment="1">
      <alignment horizontal="right" vertical="center"/>
    </xf>
    <xf numFmtId="173" fontId="48" fillId="4" borderId="12" xfId="0" applyNumberFormat="1" applyFont="1" applyFill="1" applyBorder="1" applyAlignment="1">
      <alignment horizontal="right" vertical="center"/>
    </xf>
    <xf numFmtId="215" fontId="48" fillId="4" borderId="25" xfId="0" applyNumberFormat="1" applyFont="1" applyFill="1" applyBorder="1" applyAlignment="1">
      <alignment horizontal="right" vertical="center"/>
    </xf>
    <xf numFmtId="0" fontId="49" fillId="3" borderId="4" xfId="0" applyFont="1" applyFill="1" applyBorder="1" applyAlignment="1">
      <alignment horizontal="centerContinuous" vertical="center"/>
    </xf>
    <xf numFmtId="0" fontId="97" fillId="3" borderId="0" xfId="0" applyFont="1" applyFill="1" applyBorder="1" applyAlignment="1">
      <alignment horizontal="centerContinuous"/>
    </xf>
    <xf numFmtId="0" fontId="3" fillId="3" borderId="11" xfId="0" applyFont="1" applyFill="1" applyBorder="1" applyAlignment="1">
      <alignment vertical="top"/>
    </xf>
    <xf numFmtId="0" fontId="17" fillId="3" borderId="12" xfId="0" applyFont="1" applyFill="1" applyBorder="1" applyAlignment="1">
      <alignment horizontal="left" vertical="top"/>
    </xf>
    <xf numFmtId="0" fontId="19" fillId="3" borderId="25" xfId="0" applyFont="1" applyFill="1" applyBorder="1"/>
    <xf numFmtId="0" fontId="19" fillId="3" borderId="19" xfId="0" applyFont="1" applyFill="1" applyBorder="1"/>
    <xf numFmtId="0" fontId="19" fillId="3" borderId="12" xfId="0" applyFont="1" applyFill="1" applyBorder="1" applyAlignment="1">
      <alignment vertical="top"/>
    </xf>
    <xf numFmtId="0" fontId="19" fillId="3" borderId="15" xfId="0" applyFont="1" applyFill="1" applyBorder="1" applyAlignment="1">
      <alignment vertical="top"/>
    </xf>
    <xf numFmtId="0" fontId="19" fillId="4" borderId="10" xfId="0" applyFont="1" applyFill="1" applyBorder="1" applyAlignment="1"/>
    <xf numFmtId="187" fontId="17" fillId="4" borderId="0" xfId="0" applyNumberFormat="1" applyFont="1" applyFill="1" applyBorder="1"/>
    <xf numFmtId="187" fontId="17" fillId="4" borderId="23" xfId="0" applyNumberFormat="1" applyFont="1" applyFill="1" applyBorder="1"/>
    <xf numFmtId="187" fontId="19" fillId="4" borderId="117" xfId="0" applyNumberFormat="1" applyFont="1" applyFill="1" applyBorder="1" applyAlignment="1">
      <alignment horizontal="center"/>
    </xf>
    <xf numFmtId="187" fontId="17" fillId="4" borderId="17" xfId="0" applyNumberFormat="1" applyFont="1" applyFill="1" applyBorder="1"/>
    <xf numFmtId="187" fontId="17" fillId="4" borderId="5" xfId="0" applyNumberFormat="1" applyFont="1" applyFill="1" applyBorder="1"/>
    <xf numFmtId="165" fontId="26" fillId="4" borderId="0" xfId="1" applyNumberFormat="1" applyFont="1" applyFill="1" applyBorder="1" applyAlignment="1">
      <alignment horizontal="right" vertical="center"/>
    </xf>
    <xf numFmtId="177" fontId="26" fillId="4" borderId="0" xfId="3" applyNumberFormat="1" applyFont="1" applyFill="1" applyBorder="1" applyAlignment="1">
      <alignment horizontal="right" vertical="center"/>
    </xf>
    <xf numFmtId="170" fontId="26" fillId="4" borderId="0" xfId="0" applyNumberFormat="1" applyFont="1" applyFill="1" applyBorder="1" applyAlignment="1">
      <alignment vertical="center"/>
    </xf>
    <xf numFmtId="194" fontId="26" fillId="4" borderId="23" xfId="0" applyNumberFormat="1" applyFont="1" applyFill="1" applyBorder="1" applyAlignment="1">
      <alignment horizontal="right" vertical="center"/>
    </xf>
    <xf numFmtId="177" fontId="26" fillId="4" borderId="117" xfId="3" applyNumberFormat="1" applyFont="1" applyFill="1" applyBorder="1" applyAlignment="1">
      <alignment horizontal="right" vertical="center"/>
    </xf>
    <xf numFmtId="173" fontId="26" fillId="4" borderId="0" xfId="0" quotePrefix="1" applyNumberFormat="1" applyFont="1" applyFill="1" applyBorder="1" applyAlignment="1">
      <alignment horizontal="centerContinuous" vertical="center"/>
    </xf>
    <xf numFmtId="0" fontId="26" fillId="5" borderId="17" xfId="0" applyFont="1" applyFill="1" applyBorder="1" applyAlignment="1">
      <alignment horizontal="centerContinuous" vertical="center"/>
    </xf>
    <xf numFmtId="173" fontId="26" fillId="4" borderId="0" xfId="0" applyNumberFormat="1" applyFont="1" applyFill="1" applyBorder="1" applyAlignment="1">
      <alignment horizontal="right" vertical="center"/>
    </xf>
    <xf numFmtId="173" fontId="26" fillId="4" borderId="5" xfId="0" applyNumberFormat="1" applyFont="1" applyFill="1" applyBorder="1" applyAlignment="1">
      <alignment horizontal="centerContinuous" vertical="center"/>
    </xf>
    <xf numFmtId="196" fontId="26" fillId="4" borderId="23" xfId="0" applyNumberFormat="1" applyFont="1" applyFill="1" applyBorder="1" applyAlignment="1">
      <alignment horizontal="right" vertical="center"/>
    </xf>
    <xf numFmtId="3" fontId="26" fillId="4" borderId="0" xfId="0" quotePrefix="1" applyNumberFormat="1" applyFont="1" applyFill="1" applyBorder="1" applyAlignment="1">
      <alignment horizontal="centerContinuous" vertical="center"/>
    </xf>
    <xf numFmtId="3" fontId="26" fillId="4" borderId="17" xfId="0" applyNumberFormat="1" applyFont="1" applyFill="1" applyBorder="1" applyAlignment="1">
      <alignment horizontal="centerContinuous" vertical="center"/>
    </xf>
    <xf numFmtId="3" fontId="26" fillId="4" borderId="0" xfId="0" quotePrefix="1" applyNumberFormat="1" applyFont="1" applyFill="1" applyBorder="1" applyAlignment="1">
      <alignment horizontal="right" vertical="center"/>
    </xf>
    <xf numFmtId="3" fontId="26" fillId="4" borderId="5" xfId="0" applyNumberFormat="1" applyFont="1" applyFill="1" applyBorder="1" applyAlignment="1">
      <alignment horizontal="centerContinuous" vertical="center"/>
    </xf>
    <xf numFmtId="173" fontId="26" fillId="4" borderId="0" xfId="0" applyNumberFormat="1" applyFont="1" applyFill="1" applyBorder="1" applyAlignment="1">
      <alignment horizontal="centerContinuous" vertical="center"/>
    </xf>
    <xf numFmtId="173" fontId="26" fillId="4" borderId="17" xfId="0" applyNumberFormat="1" applyFont="1" applyFill="1" applyBorder="1" applyAlignment="1">
      <alignment horizontal="centerContinuous" vertical="center"/>
    </xf>
    <xf numFmtId="187" fontId="9" fillId="4" borderId="25" xfId="0" applyNumberFormat="1" applyFont="1" applyFill="1" applyBorder="1" applyAlignment="1">
      <alignment horizontal="center" vertical="center"/>
    </xf>
    <xf numFmtId="187" fontId="9" fillId="4" borderId="118" xfId="0" applyNumberFormat="1" applyFont="1" applyFill="1" applyBorder="1" applyAlignment="1">
      <alignment horizontal="center" vertical="center"/>
    </xf>
    <xf numFmtId="173" fontId="9" fillId="4" borderId="19" xfId="0" applyNumberFormat="1" applyFont="1" applyFill="1" applyBorder="1" applyAlignment="1">
      <alignment horizontal="center" vertical="center"/>
    </xf>
    <xf numFmtId="0" fontId="3" fillId="3" borderId="23" xfId="0" applyFont="1" applyFill="1" applyBorder="1" applyAlignment="1">
      <alignment horizontal="centerContinuous" vertical="center"/>
    </xf>
    <xf numFmtId="0" fontId="3" fillId="3" borderId="17" xfId="0" applyFont="1" applyFill="1" applyBorder="1" applyAlignment="1">
      <alignment vertical="center"/>
    </xf>
    <xf numFmtId="0" fontId="6" fillId="3" borderId="5" xfId="0" applyFont="1" applyFill="1" applyBorder="1" applyAlignment="1">
      <alignment horizontal="centerContinuous" vertical="center"/>
    </xf>
    <xf numFmtId="0" fontId="6" fillId="4" borderId="26" xfId="0" applyFont="1" applyFill="1" applyBorder="1" applyAlignment="1">
      <alignment horizontal="center" vertical="center"/>
    </xf>
    <xf numFmtId="0" fontId="6" fillId="4" borderId="17" xfId="0" applyFont="1" applyFill="1" applyBorder="1" applyAlignment="1">
      <alignment horizontal="right"/>
    </xf>
    <xf numFmtId="3" fontId="74" fillId="4" borderId="23" xfId="0" applyNumberFormat="1" applyFont="1" applyFill="1" applyBorder="1" applyAlignment="1">
      <alignment horizontal="right" vertical="center"/>
    </xf>
    <xf numFmtId="177" fontId="48" fillId="4" borderId="17" xfId="3" applyNumberFormat="1" applyFont="1" applyFill="1" applyBorder="1" applyAlignment="1">
      <alignment horizontal="center" vertical="center"/>
    </xf>
    <xf numFmtId="173" fontId="74" fillId="4" borderId="0" xfId="0" applyNumberFormat="1" applyFont="1" applyFill="1" applyBorder="1" applyAlignment="1">
      <alignment horizontal="right" vertical="center"/>
    </xf>
    <xf numFmtId="173" fontId="74" fillId="4" borderId="10" xfId="0" applyNumberFormat="1" applyFont="1" applyFill="1" applyBorder="1" applyAlignment="1">
      <alignment horizontal="right" vertical="center"/>
    </xf>
    <xf numFmtId="3" fontId="74" fillId="4" borderId="0" xfId="0" applyNumberFormat="1" applyFont="1" applyFill="1" applyBorder="1" applyAlignment="1">
      <alignment horizontal="right" vertical="center"/>
    </xf>
    <xf numFmtId="173" fontId="9" fillId="4" borderId="5" xfId="0" applyNumberFormat="1" applyFont="1" applyFill="1" applyBorder="1" applyAlignment="1">
      <alignment horizontal="right" vertical="center"/>
    </xf>
    <xf numFmtId="3" fontId="74" fillId="4" borderId="10" xfId="0" applyNumberFormat="1" applyFont="1" applyFill="1" applyBorder="1" applyAlignment="1">
      <alignment horizontal="right" vertical="center"/>
    </xf>
    <xf numFmtId="3" fontId="9" fillId="4" borderId="5" xfId="0" applyNumberFormat="1" applyFont="1" applyFill="1" applyBorder="1" applyAlignment="1">
      <alignment horizontal="right" vertical="center"/>
    </xf>
    <xf numFmtId="3" fontId="48" fillId="4" borderId="10" xfId="0" applyNumberFormat="1" applyFont="1" applyFill="1" applyBorder="1" applyAlignment="1">
      <alignment horizontal="center" vertical="center"/>
    </xf>
    <xf numFmtId="173" fontId="48" fillId="4" borderId="10" xfId="0" applyNumberFormat="1" applyFont="1" applyFill="1" applyBorder="1" applyAlignment="1">
      <alignment horizontal="center" vertical="center"/>
    </xf>
    <xf numFmtId="0" fontId="3" fillId="4" borderId="24" xfId="0" applyFont="1" applyFill="1" applyBorder="1" applyAlignment="1">
      <alignment horizontal="right" vertical="center"/>
    </xf>
    <xf numFmtId="0" fontId="3" fillId="4" borderId="18" xfId="0" applyFont="1" applyFill="1" applyBorder="1"/>
    <xf numFmtId="0" fontId="3" fillId="4" borderId="19" xfId="0" applyFont="1" applyFill="1" applyBorder="1" applyAlignment="1">
      <alignment horizontal="right" vertical="center"/>
    </xf>
    <xf numFmtId="3" fontId="3" fillId="2" borderId="2" xfId="0" applyNumberFormat="1" applyFont="1" applyFill="1" applyBorder="1"/>
    <xf numFmtId="0" fontId="27" fillId="0" borderId="0" xfId="0" applyFont="1" applyFill="1" applyBorder="1" applyAlignment="1">
      <alignment horizontal="center"/>
    </xf>
    <xf numFmtId="0" fontId="67" fillId="0" borderId="0" xfId="0" applyFont="1" applyFill="1" applyBorder="1" applyAlignment="1">
      <alignment horizontal="center"/>
    </xf>
    <xf numFmtId="0" fontId="12" fillId="0" borderId="0" xfId="0" applyFont="1" applyFill="1" applyBorder="1" applyAlignment="1">
      <alignment horizontal="center"/>
    </xf>
    <xf numFmtId="0" fontId="2" fillId="0" borderId="0" xfId="0" applyFont="1" applyFill="1" applyBorder="1" applyAlignment="1">
      <alignment horizontal="center" vertical="top"/>
    </xf>
    <xf numFmtId="0" fontId="28" fillId="0" borderId="0" xfId="0" applyFont="1" applyFill="1" applyBorder="1" applyAlignment="1">
      <alignment horizontal="center" vertical="center"/>
    </xf>
    <xf numFmtId="0" fontId="3" fillId="0" borderId="0" xfId="0" applyFont="1" applyFill="1" applyBorder="1" applyAlignment="1">
      <alignment horizontal="center" vertical="center" wrapText="1"/>
    </xf>
    <xf numFmtId="0" fontId="6" fillId="4" borderId="10" xfId="0" applyFont="1" applyFill="1" applyBorder="1" applyAlignment="1">
      <alignment horizontal="center" vertical="center"/>
    </xf>
    <xf numFmtId="3" fontId="6" fillId="4" borderId="0" xfId="0" applyNumberFormat="1" applyFont="1" applyFill="1" applyBorder="1" applyAlignment="1">
      <alignment horizontal="center" vertical="center"/>
    </xf>
    <xf numFmtId="3" fontId="6" fillId="4" borderId="0" xfId="0" applyNumberFormat="1" applyFont="1" applyFill="1" applyBorder="1" applyAlignment="1">
      <alignment horizontal="right"/>
    </xf>
    <xf numFmtId="0" fontId="6" fillId="0" borderId="0" xfId="0" applyFont="1" applyFill="1" applyBorder="1" applyAlignment="1">
      <alignment horizontal="center" vertical="center"/>
    </xf>
    <xf numFmtId="173" fontId="9" fillId="4" borderId="10" xfId="0" applyNumberFormat="1" applyFont="1" applyFill="1" applyBorder="1" applyAlignment="1">
      <alignment horizontal="right" vertical="center"/>
    </xf>
    <xf numFmtId="173" fontId="9" fillId="0" borderId="0" xfId="0" applyNumberFormat="1" applyFont="1" applyFill="1" applyBorder="1" applyAlignment="1">
      <alignment horizontal="right" vertical="center"/>
    </xf>
    <xf numFmtId="3" fontId="9" fillId="4" borderId="10" xfId="0" applyNumberFormat="1" applyFont="1" applyFill="1" applyBorder="1" applyAlignment="1">
      <alignment horizontal="right" vertical="center"/>
    </xf>
    <xf numFmtId="3" fontId="9" fillId="0" borderId="0" xfId="0" applyNumberFormat="1" applyFont="1" applyFill="1" applyBorder="1" applyAlignment="1">
      <alignment horizontal="right" vertical="center"/>
    </xf>
    <xf numFmtId="3" fontId="3" fillId="4" borderId="10" xfId="0" applyNumberFormat="1" applyFont="1" applyFill="1" applyBorder="1" applyAlignment="1">
      <alignment horizontal="center" vertical="center"/>
    </xf>
    <xf numFmtId="173" fontId="3" fillId="4" borderId="10" xfId="0" applyNumberFormat="1" applyFont="1" applyFill="1" applyBorder="1" applyAlignment="1">
      <alignment horizontal="center" vertical="center"/>
    </xf>
    <xf numFmtId="3" fontId="3" fillId="4" borderId="12" xfId="0" applyNumberFormat="1" applyFont="1" applyFill="1" applyBorder="1" applyAlignment="1">
      <alignment horizontal="right" vertical="center"/>
    </xf>
    <xf numFmtId="3" fontId="3" fillId="4" borderId="12" xfId="0" applyNumberFormat="1" applyFont="1" applyFill="1" applyBorder="1"/>
    <xf numFmtId="181" fontId="0" fillId="0" borderId="0" xfId="0" applyNumberFormat="1"/>
    <xf numFmtId="3" fontId="74" fillId="4" borderId="25" xfId="0" applyNumberFormat="1" applyFont="1" applyFill="1" applyBorder="1" applyAlignment="1">
      <alignment horizontal="right" vertical="center"/>
    </xf>
    <xf numFmtId="177" fontId="48" fillId="4" borderId="19" xfId="3" applyNumberFormat="1" applyFont="1" applyFill="1" applyBorder="1" applyAlignment="1">
      <alignment horizontal="center" vertical="center"/>
    </xf>
    <xf numFmtId="173" fontId="74" fillId="4" borderId="12" xfId="0" applyNumberFormat="1" applyFont="1" applyFill="1" applyBorder="1" applyAlignment="1">
      <alignment horizontal="right" vertical="center"/>
    </xf>
    <xf numFmtId="173" fontId="3" fillId="4" borderId="18" xfId="0" applyNumberFormat="1" applyFont="1" applyFill="1" applyBorder="1" applyAlignment="1">
      <alignment horizontal="center" vertical="center"/>
    </xf>
    <xf numFmtId="3" fontId="74" fillId="4" borderId="12" xfId="0" applyNumberFormat="1" applyFont="1" applyFill="1" applyBorder="1" applyAlignment="1">
      <alignment horizontal="right" vertical="center"/>
    </xf>
    <xf numFmtId="173" fontId="9" fillId="4" borderId="15" xfId="0" applyNumberFormat="1" applyFont="1" applyFill="1" applyBorder="1" applyAlignment="1">
      <alignment horizontal="right" vertical="center"/>
    </xf>
    <xf numFmtId="3" fontId="28" fillId="4" borderId="0" xfId="0" applyNumberFormat="1" applyFont="1" applyFill="1" applyBorder="1" applyAlignment="1">
      <alignment horizontal="right" vertical="center"/>
    </xf>
    <xf numFmtId="3" fontId="28" fillId="4" borderId="0" xfId="0" applyNumberFormat="1" applyFont="1" applyFill="1" applyBorder="1" applyAlignment="1">
      <alignment horizontal="center" vertical="center"/>
    </xf>
    <xf numFmtId="177" fontId="28" fillId="4" borderId="0" xfId="3" applyNumberFormat="1" applyFont="1" applyFill="1" applyBorder="1" applyAlignment="1">
      <alignment vertical="center"/>
    </xf>
    <xf numFmtId="5" fontId="28" fillId="4" borderId="23" xfId="2" applyNumberFormat="1" applyFont="1" applyFill="1" applyBorder="1" applyAlignment="1">
      <alignment horizontal="right" vertical="center"/>
    </xf>
    <xf numFmtId="217" fontId="28" fillId="4" borderId="5" xfId="0" applyNumberFormat="1" applyFont="1" applyFill="1" applyBorder="1" applyAlignment="1">
      <alignment horizontal="right" vertical="center"/>
    </xf>
    <xf numFmtId="37" fontId="28" fillId="4" borderId="23" xfId="2" applyNumberFormat="1" applyFont="1" applyFill="1" applyBorder="1" applyAlignment="1">
      <alignment horizontal="right" vertical="center"/>
    </xf>
    <xf numFmtId="41" fontId="28" fillId="4" borderId="0" xfId="1" applyNumberFormat="1" applyFont="1" applyFill="1" applyBorder="1" applyAlignment="1">
      <alignment horizontal="center" vertical="center"/>
    </xf>
    <xf numFmtId="41" fontId="28" fillId="4" borderId="0" xfId="1" applyNumberFormat="1" applyFont="1" applyFill="1" applyBorder="1" applyAlignment="1">
      <alignment vertical="center"/>
    </xf>
    <xf numFmtId="0" fontId="5" fillId="4" borderId="12" xfId="0" applyFont="1" applyFill="1" applyBorder="1" applyAlignment="1">
      <alignment horizontal="right"/>
    </xf>
    <xf numFmtId="5" fontId="3" fillId="0" borderId="0" xfId="0" applyNumberFormat="1" applyFont="1" applyFill="1"/>
    <xf numFmtId="0" fontId="3" fillId="2" borderId="2" xfId="0" applyFont="1" applyFill="1" applyBorder="1" applyAlignment="1">
      <alignment horizontal="right" indent="5"/>
    </xf>
    <xf numFmtId="0" fontId="6" fillId="4" borderId="0" xfId="0" applyFont="1" applyFill="1" applyBorder="1" applyAlignment="1">
      <alignment horizontal="right" indent="5"/>
    </xf>
    <xf numFmtId="3" fontId="28" fillId="4" borderId="23" xfId="2" applyNumberFormat="1" applyFont="1" applyFill="1" applyBorder="1" applyAlignment="1">
      <alignment horizontal="right" vertical="center" indent="4"/>
    </xf>
    <xf numFmtId="217" fontId="28" fillId="4" borderId="0" xfId="0" applyNumberFormat="1" applyFont="1" applyFill="1" applyBorder="1" applyAlignment="1">
      <alignment vertical="center"/>
    </xf>
    <xf numFmtId="3" fontId="28" fillId="4" borderId="23" xfId="1" applyNumberFormat="1" applyFont="1" applyFill="1" applyBorder="1" applyAlignment="1">
      <alignment horizontal="right" vertical="center" indent="4"/>
    </xf>
    <xf numFmtId="41" fontId="28" fillId="4" borderId="23" xfId="1" applyNumberFormat="1" applyFont="1" applyFill="1" applyBorder="1" applyAlignment="1">
      <alignment horizontal="center" vertical="center"/>
    </xf>
    <xf numFmtId="41" fontId="28" fillId="4" borderId="23" xfId="1" applyNumberFormat="1" applyFont="1" applyFill="1" applyBorder="1" applyAlignment="1">
      <alignment vertical="center"/>
    </xf>
    <xf numFmtId="0" fontId="5" fillId="4" borderId="12" xfId="0" applyFont="1" applyFill="1" applyBorder="1" applyAlignment="1">
      <alignment horizontal="right" indent="5"/>
    </xf>
    <xf numFmtId="0" fontId="6" fillId="0" borderId="0" xfId="0" applyFont="1" applyFill="1" applyBorder="1" applyAlignment="1">
      <alignment horizontal="right" indent="5"/>
    </xf>
    <xf numFmtId="0" fontId="3" fillId="0" borderId="0" xfId="0" applyFont="1" applyAlignment="1">
      <alignment horizontal="right" indent="5"/>
    </xf>
    <xf numFmtId="3" fontId="28" fillId="4" borderId="23" xfId="2" applyNumberFormat="1" applyFont="1" applyFill="1" applyBorder="1" applyAlignment="1">
      <alignment horizontal="right" vertical="center"/>
    </xf>
    <xf numFmtId="3" fontId="28" fillId="4" borderId="0" xfId="2" applyNumberFormat="1" applyFont="1" applyFill="1" applyBorder="1" applyAlignment="1">
      <alignment horizontal="center" vertical="center"/>
    </xf>
    <xf numFmtId="177" fontId="28" fillId="4" borderId="0" xfId="3" applyNumberFormat="1" applyFont="1" applyFill="1" applyBorder="1" applyAlignment="1">
      <alignment horizontal="center" vertical="center"/>
    </xf>
    <xf numFmtId="10" fontId="0" fillId="0" borderId="0" xfId="3" applyNumberFormat="1" applyFont="1" applyAlignment="1"/>
    <xf numFmtId="0" fontId="3" fillId="2" borderId="2" xfId="0" applyFont="1" applyFill="1" applyBorder="1" applyAlignment="1">
      <alignment horizontal="right"/>
    </xf>
    <xf numFmtId="0" fontId="3" fillId="3" borderId="25" xfId="0" applyFont="1" applyFill="1" applyBorder="1" applyAlignment="1">
      <alignment horizontal="right" vertical="center"/>
    </xf>
    <xf numFmtId="0" fontId="3" fillId="3" borderId="15" xfId="0" applyFont="1" applyFill="1" applyBorder="1" applyAlignment="1">
      <alignment horizontal="center" vertical="center"/>
    </xf>
    <xf numFmtId="0" fontId="85" fillId="4" borderId="4" xfId="0" applyFont="1" applyFill="1" applyBorder="1" applyAlignment="1">
      <alignment vertical="center"/>
    </xf>
    <xf numFmtId="0" fontId="85" fillId="4" borderId="0" xfId="0" applyFont="1" applyFill="1" applyBorder="1" applyAlignment="1">
      <alignment vertical="center"/>
    </xf>
    <xf numFmtId="0" fontId="29" fillId="4" borderId="17" xfId="0" applyFont="1" applyFill="1" applyBorder="1" applyAlignment="1">
      <alignment horizontal="center" vertical="center"/>
    </xf>
    <xf numFmtId="0" fontId="85" fillId="4" borderId="0" xfId="0" applyFont="1" applyFill="1" applyBorder="1" applyAlignment="1">
      <alignment horizontal="right" vertical="center"/>
    </xf>
    <xf numFmtId="177" fontId="22" fillId="4" borderId="0" xfId="0" applyNumberFormat="1" applyFont="1" applyFill="1" applyBorder="1" applyAlignment="1">
      <alignment horizontal="center"/>
    </xf>
    <xf numFmtId="0" fontId="29" fillId="4" borderId="23" xfId="0" applyFont="1" applyFill="1" applyBorder="1" applyAlignment="1">
      <alignment horizontal="right" vertical="center"/>
    </xf>
    <xf numFmtId="0" fontId="29" fillId="4" borderId="5" xfId="0" applyFont="1" applyFill="1" applyBorder="1" applyAlignment="1">
      <alignment horizontal="center" vertical="center"/>
    </xf>
    <xf numFmtId="0" fontId="28" fillId="4" borderId="0" xfId="0" applyFont="1" applyFill="1" applyBorder="1" applyAlignment="1">
      <alignment vertical="center"/>
    </xf>
    <xf numFmtId="0" fontId="28" fillId="4" borderId="10" xfId="0" applyFont="1" applyFill="1" applyBorder="1" applyAlignment="1">
      <alignment vertical="center"/>
    </xf>
    <xf numFmtId="37" fontId="98" fillId="4" borderId="23" xfId="2" applyNumberFormat="1" applyFont="1" applyFill="1" applyBorder="1" applyAlignment="1">
      <alignment horizontal="right" vertical="center"/>
    </xf>
    <xf numFmtId="177" fontId="98" fillId="4" borderId="0" xfId="3" applyNumberFormat="1" applyFont="1" applyFill="1" applyBorder="1" applyAlignment="1">
      <alignment horizontal="right" vertical="center"/>
    </xf>
    <xf numFmtId="177" fontId="21" fillId="4" borderId="17" xfId="0" quotePrefix="1" applyNumberFormat="1" applyFont="1" applyFill="1" applyBorder="1" applyAlignment="1">
      <alignment horizontal="center" vertical="center"/>
    </xf>
    <xf numFmtId="5" fontId="98" fillId="4" borderId="23" xfId="2" applyNumberFormat="1" applyFont="1" applyFill="1" applyBorder="1" applyAlignment="1">
      <alignment horizontal="right" vertical="center"/>
    </xf>
    <xf numFmtId="177" fontId="21" fillId="4" borderId="17" xfId="0" quotePrefix="1" applyNumberFormat="1" applyFont="1" applyFill="1" applyBorder="1" applyAlignment="1">
      <alignment horizontal="right" vertical="center" indent="2"/>
    </xf>
    <xf numFmtId="173" fontId="98" fillId="4" borderId="23" xfId="0" applyNumberFormat="1" applyFont="1" applyFill="1" applyBorder="1" applyAlignment="1">
      <alignment horizontal="right" vertical="center" indent="1"/>
    </xf>
    <xf numFmtId="173" fontId="98" fillId="4" borderId="5" xfId="0" applyNumberFormat="1" applyFont="1" applyFill="1" applyBorder="1" applyAlignment="1">
      <alignment horizontal="right" vertical="center" indent="1"/>
    </xf>
    <xf numFmtId="41" fontId="98" fillId="4" borderId="23" xfId="1" applyNumberFormat="1" applyFont="1" applyFill="1" applyBorder="1" applyAlignment="1">
      <alignment horizontal="center" vertical="center"/>
    </xf>
    <xf numFmtId="3" fontId="98" fillId="4" borderId="23" xfId="0" applyNumberFormat="1" applyFont="1" applyFill="1" applyBorder="1" applyAlignment="1">
      <alignment horizontal="right" vertical="center" indent="1"/>
    </xf>
    <xf numFmtId="1" fontId="98" fillId="4" borderId="5" xfId="0" applyNumberFormat="1" applyFont="1" applyFill="1" applyBorder="1" applyAlignment="1">
      <alignment horizontal="right" vertical="center" indent="1"/>
    </xf>
    <xf numFmtId="0" fontId="79" fillId="4" borderId="0" xfId="0" applyFont="1" applyFill="1" applyBorder="1" applyAlignment="1">
      <alignment vertical="center"/>
    </xf>
    <xf numFmtId="41" fontId="99" fillId="4" borderId="23" xfId="1" applyNumberFormat="1" applyFont="1" applyFill="1" applyBorder="1" applyAlignment="1">
      <alignment horizontal="center" vertical="center"/>
    </xf>
    <xf numFmtId="177" fontId="99" fillId="4" borderId="0" xfId="3" applyNumberFormat="1" applyFont="1" applyFill="1" applyBorder="1" applyAlignment="1">
      <alignment horizontal="right" vertical="center"/>
    </xf>
    <xf numFmtId="177" fontId="79" fillId="4" borderId="17" xfId="0" quotePrefix="1" applyNumberFormat="1" applyFont="1" applyFill="1" applyBorder="1" applyAlignment="1">
      <alignment horizontal="center" vertical="center"/>
    </xf>
    <xf numFmtId="177" fontId="79" fillId="4" borderId="17" xfId="0" quotePrefix="1" applyNumberFormat="1" applyFont="1" applyFill="1" applyBorder="1" applyAlignment="1">
      <alignment horizontal="right" indent="2"/>
    </xf>
    <xf numFmtId="1" fontId="99" fillId="4" borderId="23" xfId="0" applyNumberFormat="1" applyFont="1" applyFill="1" applyBorder="1" applyAlignment="1">
      <alignment horizontal="right" vertical="center" indent="1"/>
    </xf>
    <xf numFmtId="1" fontId="99" fillId="4" borderId="5" xfId="0" applyNumberFormat="1" applyFont="1" applyFill="1" applyBorder="1" applyAlignment="1">
      <alignment horizontal="right" vertical="center" indent="1"/>
    </xf>
    <xf numFmtId="0" fontId="79" fillId="4" borderId="10" xfId="0" applyFont="1" applyFill="1" applyBorder="1" applyAlignment="1">
      <alignment horizontal="left" vertical="center"/>
    </xf>
    <xf numFmtId="1" fontId="79" fillId="4" borderId="5" xfId="0" applyNumberFormat="1" applyFont="1" applyFill="1" applyBorder="1" applyAlignment="1">
      <alignment horizontal="right" vertical="center" indent="1"/>
    </xf>
    <xf numFmtId="1" fontId="98" fillId="4" borderId="23" xfId="0" applyNumberFormat="1" applyFont="1" applyFill="1" applyBorder="1" applyAlignment="1">
      <alignment horizontal="right" vertical="center" indent="1"/>
    </xf>
    <xf numFmtId="177" fontId="79" fillId="4" borderId="17" xfId="0" applyNumberFormat="1" applyFont="1" applyFill="1" applyBorder="1" applyAlignment="1">
      <alignment horizontal="center" vertical="center"/>
    </xf>
    <xf numFmtId="37" fontId="98" fillId="4" borderId="23" xfId="1" applyNumberFormat="1" applyFont="1" applyFill="1" applyBorder="1" applyAlignment="1">
      <alignment vertical="center"/>
    </xf>
    <xf numFmtId="173" fontId="21" fillId="4" borderId="5" xfId="0" applyNumberFormat="1" applyFont="1" applyFill="1" applyBorder="1" applyAlignment="1">
      <alignment horizontal="right" vertical="center" indent="1"/>
    </xf>
    <xf numFmtId="0" fontId="88" fillId="4" borderId="11" xfId="0" applyFont="1" applyFill="1" applyBorder="1"/>
    <xf numFmtId="0" fontId="88" fillId="4" borderId="12" xfId="0" quotePrefix="1" applyFont="1" applyFill="1" applyBorder="1"/>
    <xf numFmtId="0" fontId="29" fillId="4" borderId="12" xfId="0" applyFont="1" applyFill="1" applyBorder="1" applyAlignment="1"/>
    <xf numFmtId="0" fontId="29" fillId="4" borderId="18" xfId="0" applyFont="1" applyFill="1" applyBorder="1" applyAlignment="1"/>
    <xf numFmtId="0" fontId="85" fillId="4" borderId="12" xfId="0" applyFont="1" applyFill="1" applyBorder="1"/>
    <xf numFmtId="0" fontId="85" fillId="4" borderId="19" xfId="0" applyFont="1" applyFill="1" applyBorder="1" applyAlignment="1">
      <alignment horizontal="center"/>
    </xf>
    <xf numFmtId="177" fontId="22" fillId="4" borderId="19" xfId="0" applyNumberFormat="1" applyFont="1" applyFill="1" applyBorder="1" applyAlignment="1">
      <alignment horizontal="center"/>
    </xf>
    <xf numFmtId="0" fontId="85" fillId="4" borderId="25" xfId="0" applyFont="1" applyFill="1" applyBorder="1" applyAlignment="1">
      <alignment horizontal="right" vertical="center"/>
    </xf>
    <xf numFmtId="0" fontId="85" fillId="4" borderId="15" xfId="0" applyFont="1" applyFill="1" applyBorder="1" applyAlignment="1">
      <alignment horizontal="center" vertical="center"/>
    </xf>
    <xf numFmtId="0" fontId="9" fillId="0" borderId="0" xfId="0" applyFont="1" applyAlignment="1">
      <alignment horizontal="center"/>
    </xf>
    <xf numFmtId="0" fontId="9" fillId="0" borderId="0" xfId="0" applyFont="1" applyBorder="1" applyAlignment="1">
      <alignment horizontal="center"/>
    </xf>
    <xf numFmtId="0" fontId="9" fillId="0" borderId="0" xfId="0" applyFont="1" applyBorder="1" applyAlignment="1">
      <alignment horizontal="right"/>
    </xf>
    <xf numFmtId="0" fontId="3" fillId="3" borderId="23" xfId="0" applyFont="1" applyFill="1" applyBorder="1" applyAlignment="1">
      <alignment horizontal="right"/>
    </xf>
    <xf numFmtId="0" fontId="100" fillId="17" borderId="1" xfId="0" applyFont="1" applyFill="1" applyBorder="1"/>
    <xf numFmtId="0" fontId="100" fillId="17" borderId="2" xfId="0" applyFont="1" applyFill="1" applyBorder="1"/>
    <xf numFmtId="3" fontId="100" fillId="17" borderId="2" xfId="0" applyNumberFormat="1" applyFont="1" applyFill="1" applyBorder="1"/>
    <xf numFmtId="0" fontId="100" fillId="17" borderId="3" xfId="0" applyFont="1" applyFill="1" applyBorder="1"/>
    <xf numFmtId="0" fontId="46" fillId="18" borderId="23" xfId="0" applyFont="1" applyFill="1" applyBorder="1" applyAlignment="1">
      <alignment horizontal="centerContinuous" vertical="center"/>
    </xf>
    <xf numFmtId="3" fontId="46" fillId="18" borderId="0" xfId="0" applyNumberFormat="1" applyFont="1" applyFill="1" applyBorder="1" applyAlignment="1">
      <alignment horizontal="centerContinuous" vertical="center"/>
    </xf>
    <xf numFmtId="0" fontId="46" fillId="18" borderId="0" xfId="0" applyFont="1" applyFill="1" applyBorder="1" applyAlignment="1">
      <alignment horizontal="centerContinuous" vertical="center"/>
    </xf>
    <xf numFmtId="0" fontId="46" fillId="0" borderId="0" xfId="0" applyFont="1" applyFill="1" applyBorder="1" applyAlignment="1">
      <alignment horizontal="centerContinuous" vertical="center"/>
    </xf>
    <xf numFmtId="0" fontId="9" fillId="18" borderId="0" xfId="0" applyFont="1" applyFill="1" applyBorder="1" applyAlignment="1">
      <alignment horizontal="centerContinuous" vertical="center"/>
    </xf>
    <xf numFmtId="0" fontId="9" fillId="18" borderId="5" xfId="0" applyFont="1" applyFill="1" applyBorder="1" applyAlignment="1">
      <alignment horizontal="centerContinuous" vertical="center"/>
    </xf>
    <xf numFmtId="3" fontId="103" fillId="18" borderId="0" xfId="0" applyNumberFormat="1" applyFont="1" applyFill="1" applyBorder="1" applyAlignment="1">
      <alignment horizontal="centerContinuous" vertical="center"/>
    </xf>
    <xf numFmtId="0" fontId="103" fillId="18" borderId="0" xfId="0" applyFont="1" applyFill="1" applyBorder="1" applyAlignment="1">
      <alignment horizontal="centerContinuous" vertical="center"/>
    </xf>
    <xf numFmtId="0" fontId="46" fillId="18" borderId="0" xfId="0" applyFont="1" applyFill="1" applyBorder="1" applyAlignment="1">
      <alignment horizontal="centerContinuous"/>
    </xf>
    <xf numFmtId="0" fontId="104" fillId="18" borderId="0" xfId="0" applyFont="1" applyFill="1" applyBorder="1" applyAlignment="1">
      <alignment horizontal="centerContinuous" vertical="center"/>
    </xf>
    <xf numFmtId="0" fontId="104" fillId="18" borderId="5" xfId="0" applyFont="1" applyFill="1" applyBorder="1" applyAlignment="1">
      <alignment horizontal="centerContinuous" vertical="center"/>
    </xf>
    <xf numFmtId="0" fontId="9" fillId="18" borderId="22" xfId="0" applyFont="1" applyFill="1" applyBorder="1" applyAlignment="1">
      <alignment vertical="center"/>
    </xf>
    <xf numFmtId="0" fontId="9" fillId="18" borderId="0" xfId="0" applyFont="1" applyFill="1" applyBorder="1" applyAlignment="1">
      <alignment vertical="center"/>
    </xf>
    <xf numFmtId="0" fontId="9" fillId="18" borderId="10" xfId="0" applyFont="1" applyFill="1" applyBorder="1" applyAlignment="1">
      <alignment vertical="center"/>
    </xf>
    <xf numFmtId="0" fontId="9" fillId="18" borderId="23" xfId="0" applyFont="1" applyFill="1" applyBorder="1" applyAlignment="1">
      <alignment horizontal="centerContinuous" vertical="center"/>
    </xf>
    <xf numFmtId="3" fontId="9" fillId="18" borderId="0" xfId="0" applyNumberFormat="1" applyFont="1" applyFill="1" applyBorder="1" applyAlignment="1">
      <alignment horizontal="centerContinuous" vertical="center"/>
    </xf>
    <xf numFmtId="0" fontId="9" fillId="18" borderId="0" xfId="0" applyFont="1" applyFill="1" applyBorder="1" applyAlignment="1">
      <alignment horizontal="center" vertical="center"/>
    </xf>
    <xf numFmtId="0" fontId="49" fillId="18" borderId="22" xfId="0" applyFont="1" applyFill="1" applyBorder="1" applyAlignment="1">
      <alignment horizontal="center" vertical="center"/>
    </xf>
    <xf numFmtId="0" fontId="49" fillId="18" borderId="0" xfId="0" applyFont="1" applyFill="1" applyBorder="1" applyAlignment="1">
      <alignment horizontal="right"/>
    </xf>
    <xf numFmtId="0" fontId="49" fillId="18" borderId="23" xfId="0" applyFont="1" applyFill="1" applyBorder="1" applyAlignment="1">
      <alignment horizontal="right" vertical="center"/>
    </xf>
    <xf numFmtId="0" fontId="49" fillId="0" borderId="0" xfId="0" applyFont="1" applyFill="1" applyBorder="1" applyAlignment="1">
      <alignment horizontal="right" vertical="center"/>
    </xf>
    <xf numFmtId="0" fontId="9" fillId="18" borderId="24" xfId="0" applyFont="1" applyFill="1" applyBorder="1" applyAlignment="1">
      <alignment vertical="center"/>
    </xf>
    <xf numFmtId="0" fontId="17" fillId="18" borderId="12" xfId="0" applyFont="1" applyFill="1" applyBorder="1"/>
    <xf numFmtId="0" fontId="9" fillId="18" borderId="18" xfId="0" applyFont="1" applyFill="1" applyBorder="1" applyAlignment="1">
      <alignment vertical="center"/>
    </xf>
    <xf numFmtId="0" fontId="9" fillId="18" borderId="25" xfId="0" applyFont="1" applyFill="1" applyBorder="1"/>
    <xf numFmtId="3" fontId="105" fillId="18" borderId="12" xfId="0" applyNumberFormat="1" applyFont="1" applyFill="1" applyBorder="1" applyAlignment="1">
      <alignment horizontal="right"/>
    </xf>
    <xf numFmtId="0" fontId="9" fillId="18" borderId="12" xfId="0" applyFont="1" applyFill="1" applyBorder="1"/>
    <xf numFmtId="0" fontId="9" fillId="18" borderId="25" xfId="0" applyFont="1" applyFill="1" applyBorder="1" applyAlignment="1">
      <alignment horizontal="centerContinuous" vertical="center"/>
    </xf>
    <xf numFmtId="3" fontId="105" fillId="18" borderId="15" xfId="0" applyNumberFormat="1" applyFont="1" applyFill="1" applyBorder="1" applyAlignment="1">
      <alignment horizontal="right"/>
    </xf>
    <xf numFmtId="0" fontId="17" fillId="9" borderId="4" xfId="0" applyFont="1" applyFill="1" applyBorder="1"/>
    <xf numFmtId="0" fontId="17" fillId="9" borderId="0" xfId="0" applyFont="1" applyFill="1" applyBorder="1"/>
    <xf numFmtId="0" fontId="17" fillId="9" borderId="22" xfId="0" applyFont="1" applyFill="1" applyBorder="1"/>
    <xf numFmtId="0" fontId="17" fillId="9" borderId="23" xfId="0" applyFont="1" applyFill="1" applyBorder="1"/>
    <xf numFmtId="3" fontId="10" fillId="9" borderId="0" xfId="0" applyNumberFormat="1" applyFont="1" applyFill="1" applyBorder="1" applyAlignment="1">
      <alignment vertical="center"/>
    </xf>
    <xf numFmtId="0" fontId="17" fillId="9" borderId="5" xfId="0" applyFont="1" applyFill="1" applyBorder="1"/>
    <xf numFmtId="0" fontId="4" fillId="9" borderId="4" xfId="0" applyFont="1" applyFill="1" applyBorder="1" applyAlignment="1">
      <alignment vertical="center"/>
    </xf>
    <xf numFmtId="0" fontId="4" fillId="9" borderId="0" xfId="0" applyFont="1" applyFill="1" applyBorder="1" applyAlignment="1">
      <alignment vertical="center"/>
    </xf>
    <xf numFmtId="3" fontId="106" fillId="9" borderId="22" xfId="0" applyNumberFormat="1" applyFont="1" applyFill="1" applyBorder="1" applyAlignment="1">
      <alignment vertical="center"/>
    </xf>
    <xf numFmtId="173" fontId="106" fillId="9" borderId="0" xfId="0" applyNumberFormat="1" applyFont="1" applyFill="1" applyBorder="1" applyAlignment="1">
      <alignment vertical="center"/>
    </xf>
    <xf numFmtId="3" fontId="106" fillId="9" borderId="0" xfId="0" applyNumberFormat="1" applyFont="1" applyFill="1" applyBorder="1" applyAlignment="1">
      <alignment vertical="center"/>
    </xf>
    <xf numFmtId="3" fontId="106" fillId="9" borderId="23" xfId="0" applyNumberFormat="1" applyFont="1" applyFill="1" applyBorder="1" applyAlignment="1">
      <alignment vertical="center"/>
    </xf>
    <xf numFmtId="10" fontId="4" fillId="9" borderId="0" xfId="3" applyNumberFormat="1" applyFont="1" applyFill="1" applyBorder="1" applyAlignment="1">
      <alignment horizontal="right" vertical="center"/>
    </xf>
    <xf numFmtId="3" fontId="4" fillId="9" borderId="23" xfId="0" applyNumberFormat="1" applyFont="1" applyFill="1" applyBorder="1" applyAlignment="1">
      <alignment vertical="center"/>
    </xf>
    <xf numFmtId="173" fontId="4" fillId="9" borderId="0" xfId="0" applyNumberFormat="1" applyFont="1" applyFill="1" applyBorder="1" applyAlignment="1">
      <alignment vertical="center"/>
    </xf>
    <xf numFmtId="218" fontId="4" fillId="9" borderId="5" xfId="0" applyNumberFormat="1" applyFont="1" applyFill="1" applyBorder="1" applyAlignment="1">
      <alignment vertical="center"/>
    </xf>
    <xf numFmtId="0" fontId="88" fillId="9" borderId="4" xfId="0" applyFont="1" applyFill="1" applyBorder="1" applyAlignment="1">
      <alignment vertical="center"/>
    </xf>
    <xf numFmtId="0" fontId="88" fillId="9" borderId="0" xfId="0" applyFont="1" applyFill="1" applyBorder="1" applyAlignment="1">
      <alignment vertical="center"/>
    </xf>
    <xf numFmtId="0" fontId="107" fillId="9" borderId="0" xfId="0" applyFont="1" applyFill="1" applyBorder="1" applyAlignment="1">
      <alignment vertical="center"/>
    </xf>
    <xf numFmtId="3" fontId="108" fillId="9" borderId="22" xfId="0" applyNumberFormat="1" applyFont="1" applyFill="1" applyBorder="1" applyAlignment="1">
      <alignment vertical="center"/>
    </xf>
    <xf numFmtId="3" fontId="108" fillId="9" borderId="0" xfId="0" applyNumberFormat="1" applyFont="1" applyFill="1" applyBorder="1" applyAlignment="1">
      <alignment vertical="center"/>
    </xf>
    <xf numFmtId="3" fontId="108" fillId="9" borderId="23" xfId="0" applyNumberFormat="1" applyFont="1" applyFill="1" applyBorder="1" applyAlignment="1">
      <alignment vertical="center"/>
    </xf>
    <xf numFmtId="3" fontId="107" fillId="9" borderId="0" xfId="1" applyNumberFormat="1" applyFont="1" applyFill="1" applyBorder="1" applyAlignment="1">
      <alignment horizontal="right" vertical="center"/>
    </xf>
    <xf numFmtId="3" fontId="107" fillId="9" borderId="23" xfId="0" applyNumberFormat="1" applyFont="1" applyFill="1" applyBorder="1" applyAlignment="1">
      <alignment vertical="center"/>
    </xf>
    <xf numFmtId="3" fontId="107" fillId="9" borderId="0" xfId="0" applyNumberFormat="1" applyFont="1" applyFill="1" applyBorder="1" applyAlignment="1">
      <alignment vertical="center"/>
    </xf>
    <xf numFmtId="209" fontId="15" fillId="9" borderId="5" xfId="0" applyNumberFormat="1" applyFont="1" applyFill="1" applyBorder="1" applyAlignment="1">
      <alignment vertical="center"/>
    </xf>
    <xf numFmtId="3" fontId="4" fillId="9" borderId="0" xfId="1" applyNumberFormat="1" applyFont="1" applyFill="1" applyBorder="1" applyAlignment="1">
      <alignment horizontal="right" vertical="center"/>
    </xf>
    <xf numFmtId="3" fontId="4" fillId="9" borderId="0" xfId="0" applyNumberFormat="1" applyFont="1" applyFill="1" applyBorder="1" applyAlignment="1">
      <alignment vertical="center"/>
    </xf>
    <xf numFmtId="209" fontId="10" fillId="9" borderId="5" xfId="0" applyNumberFormat="1" applyFont="1" applyFill="1" applyBorder="1" applyAlignment="1">
      <alignment vertical="center"/>
    </xf>
    <xf numFmtId="0" fontId="19" fillId="9" borderId="4" xfId="0" applyFont="1" applyFill="1" applyBorder="1" applyAlignment="1">
      <alignment vertical="center"/>
    </xf>
    <xf numFmtId="3" fontId="109" fillId="9" borderId="0" xfId="0" applyNumberFormat="1" applyFont="1" applyFill="1" applyBorder="1" applyAlignment="1">
      <alignment vertical="center"/>
    </xf>
    <xf numFmtId="0" fontId="19" fillId="9" borderId="11" xfId="0" applyFont="1" applyFill="1" applyBorder="1" applyAlignment="1">
      <alignment vertical="center"/>
    </xf>
    <xf numFmtId="0" fontId="19" fillId="9" borderId="12" xfId="0" applyFont="1" applyFill="1" applyBorder="1" applyAlignment="1">
      <alignment vertical="center"/>
    </xf>
    <xf numFmtId="211" fontId="19" fillId="9" borderId="24" xfId="0" applyNumberFormat="1" applyFont="1" applyFill="1" applyBorder="1" applyAlignment="1">
      <alignment vertical="center"/>
    </xf>
    <xf numFmtId="172" fontId="19" fillId="9" borderId="12" xfId="0" applyNumberFormat="1" applyFont="1" applyFill="1" applyBorder="1" applyAlignment="1">
      <alignment vertical="center"/>
    </xf>
    <xf numFmtId="172" fontId="19" fillId="9" borderId="19" xfId="0" applyNumberFormat="1" applyFont="1" applyFill="1" applyBorder="1" applyAlignment="1">
      <alignment vertical="center"/>
    </xf>
    <xf numFmtId="209" fontId="15" fillId="9" borderId="25" xfId="0" applyNumberFormat="1" applyFont="1" applyFill="1" applyBorder="1" applyAlignment="1">
      <alignment vertical="center"/>
    </xf>
    <xf numFmtId="209" fontId="15" fillId="9" borderId="12" xfId="0" applyNumberFormat="1" applyFont="1" applyFill="1" applyBorder="1" applyAlignment="1">
      <alignment vertical="center"/>
    </xf>
    <xf numFmtId="212" fontId="15" fillId="9" borderId="28" xfId="0" applyNumberFormat="1" applyFont="1" applyFill="1" applyBorder="1" applyAlignment="1">
      <alignment vertical="center"/>
    </xf>
    <xf numFmtId="164" fontId="15" fillId="9" borderId="12" xfId="0" applyNumberFormat="1" applyFont="1" applyFill="1" applyBorder="1" applyAlignment="1">
      <alignment vertical="center"/>
    </xf>
    <xf numFmtId="209" fontId="15" fillId="9" borderId="15" xfId="0" applyNumberFormat="1" applyFont="1" applyFill="1" applyBorder="1" applyAlignment="1">
      <alignment vertical="center"/>
    </xf>
    <xf numFmtId="0" fontId="19" fillId="18" borderId="0" xfId="0" applyFont="1" applyFill="1" applyBorder="1" applyAlignment="1">
      <alignment vertical="center"/>
    </xf>
    <xf numFmtId="211" fontId="19" fillId="18" borderId="0" xfId="0" applyNumberFormat="1" applyFont="1" applyFill="1" applyBorder="1" applyAlignment="1">
      <alignment vertical="center"/>
    </xf>
    <xf numFmtId="172" fontId="19" fillId="18" borderId="0" xfId="0" applyNumberFormat="1" applyFont="1" applyFill="1" applyBorder="1" applyAlignment="1">
      <alignment vertical="center"/>
    </xf>
    <xf numFmtId="209" fontId="15" fillId="18" borderId="0" xfId="0" applyNumberFormat="1" applyFont="1" applyFill="1" applyBorder="1" applyAlignment="1">
      <alignment vertical="center"/>
    </xf>
    <xf numFmtId="3" fontId="15" fillId="18" borderId="0" xfId="0" applyNumberFormat="1" applyFont="1" applyFill="1" applyBorder="1" applyAlignment="1">
      <alignment vertical="center"/>
    </xf>
    <xf numFmtId="164" fontId="15" fillId="18" borderId="0" xfId="0" applyNumberFormat="1" applyFont="1" applyFill="1" applyBorder="1" applyAlignment="1">
      <alignment vertical="center"/>
    </xf>
    <xf numFmtId="212" fontId="15" fillId="18" borderId="0" xfId="0" applyNumberFormat="1" applyFont="1" applyFill="1" applyBorder="1" applyAlignment="1">
      <alignment vertical="center"/>
    </xf>
    <xf numFmtId="3" fontId="17" fillId="17" borderId="2" xfId="0" applyNumberFormat="1" applyFont="1" applyFill="1" applyBorder="1"/>
    <xf numFmtId="0" fontId="17" fillId="17" borderId="2" xfId="0" applyFont="1" applyFill="1" applyBorder="1"/>
    <xf numFmtId="211" fontId="100" fillId="17" borderId="2" xfId="0" applyNumberFormat="1" applyFont="1" applyFill="1" applyBorder="1"/>
    <xf numFmtId="211" fontId="100" fillId="17" borderId="3" xfId="0" applyNumberFormat="1" applyFont="1" applyFill="1" applyBorder="1"/>
    <xf numFmtId="0" fontId="17" fillId="9" borderId="10" xfId="0" applyFont="1" applyFill="1" applyBorder="1"/>
    <xf numFmtId="3" fontId="10" fillId="9" borderId="23" xfId="0" applyNumberFormat="1" applyFont="1" applyFill="1" applyBorder="1" applyAlignment="1">
      <alignment vertical="center"/>
    </xf>
    <xf numFmtId="211" fontId="10" fillId="9" borderId="0" xfId="0" applyNumberFormat="1" applyFont="1" applyFill="1" applyBorder="1" applyAlignment="1">
      <alignment vertical="center"/>
    </xf>
    <xf numFmtId="211" fontId="17" fillId="9" borderId="0" xfId="0" applyNumberFormat="1" applyFont="1" applyFill="1" applyBorder="1"/>
    <xf numFmtId="211" fontId="17" fillId="9" borderId="5" xfId="0" applyNumberFormat="1" applyFont="1" applyFill="1" applyBorder="1"/>
    <xf numFmtId="0" fontId="4" fillId="9" borderId="10" xfId="0" applyFont="1" applyFill="1" applyBorder="1" applyAlignment="1">
      <alignment vertical="center"/>
    </xf>
    <xf numFmtId="184" fontId="4" fillId="9" borderId="0" xfId="0" applyNumberFormat="1" applyFont="1" applyFill="1" applyBorder="1" applyAlignment="1">
      <alignment vertical="center"/>
    </xf>
    <xf numFmtId="165" fontId="4" fillId="9" borderId="0" xfId="1" applyNumberFormat="1" applyFont="1" applyFill="1" applyBorder="1" applyAlignment="1">
      <alignment horizontal="right" vertical="center"/>
    </xf>
    <xf numFmtId="0" fontId="107" fillId="9" borderId="10" xfId="0" applyFont="1" applyFill="1" applyBorder="1" applyAlignment="1">
      <alignment vertical="center"/>
    </xf>
    <xf numFmtId="172" fontId="88" fillId="9" borderId="0" xfId="0" applyNumberFormat="1" applyFont="1" applyFill="1" applyBorder="1" applyAlignment="1">
      <alignment vertical="center"/>
    </xf>
    <xf numFmtId="165" fontId="88" fillId="9" borderId="0" xfId="1" applyNumberFormat="1" applyFont="1" applyFill="1" applyBorder="1" applyAlignment="1">
      <alignment horizontal="right" vertical="center"/>
    </xf>
    <xf numFmtId="172" fontId="4" fillId="9" borderId="0" xfId="0" applyNumberFormat="1" applyFont="1" applyFill="1" applyBorder="1" applyAlignment="1">
      <alignment vertical="center"/>
    </xf>
    <xf numFmtId="209" fontId="30" fillId="9" borderId="5" xfId="0" applyNumberFormat="1" applyFont="1" applyFill="1" applyBorder="1" applyAlignment="1">
      <alignment vertical="center"/>
    </xf>
    <xf numFmtId="3" fontId="106" fillId="9" borderId="22" xfId="0" quotePrefix="1" applyNumberFormat="1" applyFont="1" applyFill="1" applyBorder="1" applyAlignment="1">
      <alignment horizontal="right" vertical="center"/>
    </xf>
    <xf numFmtId="3" fontId="106" fillId="9" borderId="0" xfId="0" quotePrefix="1" applyNumberFormat="1" applyFont="1" applyFill="1" applyBorder="1" applyAlignment="1">
      <alignment horizontal="right" vertical="center"/>
    </xf>
    <xf numFmtId="3" fontId="106" fillId="9" borderId="0" xfId="0" applyNumberFormat="1" applyFont="1" applyFill="1" applyBorder="1" applyAlignment="1">
      <alignment horizontal="right" vertical="center"/>
    </xf>
    <xf numFmtId="173" fontId="4" fillId="9" borderId="0" xfId="2" applyNumberFormat="1" applyFont="1" applyFill="1" applyBorder="1" applyAlignment="1">
      <alignment vertical="center"/>
    </xf>
    <xf numFmtId="0" fontId="4" fillId="9" borderId="11" xfId="0" applyFont="1" applyFill="1" applyBorder="1" applyAlignment="1">
      <alignment vertical="center"/>
    </xf>
    <xf numFmtId="0" fontId="4" fillId="9" borderId="12" xfId="0" applyFont="1" applyFill="1" applyBorder="1" applyAlignment="1">
      <alignment vertical="center"/>
    </xf>
    <xf numFmtId="0" fontId="4" fillId="9" borderId="18" xfId="0" applyFont="1" applyFill="1" applyBorder="1" applyAlignment="1">
      <alignment vertical="center"/>
    </xf>
    <xf numFmtId="3" fontId="10" fillId="9" borderId="25" xfId="0" applyNumberFormat="1" applyFont="1" applyFill="1" applyBorder="1" applyAlignment="1">
      <alignment vertical="center"/>
    </xf>
    <xf numFmtId="173" fontId="10" fillId="9" borderId="12" xfId="2" applyNumberFormat="1" applyFont="1" applyFill="1" applyBorder="1" applyAlignment="1">
      <alignment vertical="center"/>
    </xf>
    <xf numFmtId="184" fontId="4" fillId="9" borderId="12" xfId="0" applyNumberFormat="1" applyFont="1" applyFill="1" applyBorder="1" applyAlignment="1">
      <alignment vertical="center"/>
    </xf>
    <xf numFmtId="3" fontId="10" fillId="9" borderId="12" xfId="0" applyNumberFormat="1" applyFont="1" applyFill="1" applyBorder="1" applyAlignment="1">
      <alignment vertical="center"/>
    </xf>
    <xf numFmtId="165" fontId="10" fillId="9" borderId="12" xfId="1" applyNumberFormat="1" applyFont="1" applyFill="1" applyBorder="1" applyAlignment="1">
      <alignment horizontal="right" vertical="center"/>
    </xf>
    <xf numFmtId="218" fontId="4" fillId="9" borderId="15" xfId="0" applyNumberFormat="1" applyFont="1" applyFill="1" applyBorder="1" applyAlignment="1">
      <alignment vertical="center"/>
    </xf>
    <xf numFmtId="3" fontId="17" fillId="0" borderId="0" xfId="0" applyNumberFormat="1" applyFont="1" applyFill="1" applyBorder="1"/>
    <xf numFmtId="0" fontId="17" fillId="18" borderId="23" xfId="0" applyFont="1" applyFill="1" applyBorder="1"/>
    <xf numFmtId="3" fontId="17" fillId="18" borderId="0" xfId="0" applyNumberFormat="1" applyFont="1" applyFill="1" applyBorder="1"/>
    <xf numFmtId="0" fontId="17" fillId="18" borderId="0" xfId="0" applyFont="1" applyFill="1" applyBorder="1"/>
    <xf numFmtId="0" fontId="17" fillId="18" borderId="5" xfId="0" applyFont="1" applyFill="1" applyBorder="1"/>
    <xf numFmtId="0" fontId="100" fillId="17" borderId="11" xfId="0" applyFont="1" applyFill="1" applyBorder="1"/>
    <xf numFmtId="0" fontId="100" fillId="17" borderId="12" xfId="0" applyFont="1" applyFill="1" applyBorder="1"/>
    <xf numFmtId="3" fontId="100" fillId="17" borderId="12" xfId="0" applyNumberFormat="1" applyFont="1" applyFill="1" applyBorder="1"/>
    <xf numFmtId="0" fontId="100" fillId="17" borderId="15" xfId="0" applyFont="1" applyFill="1" applyBorder="1"/>
    <xf numFmtId="0" fontId="21" fillId="6" borderId="23" xfId="0" applyFont="1" applyFill="1" applyBorder="1" applyAlignment="1" applyProtection="1">
      <alignment horizontal="center" vertical="center"/>
    </xf>
    <xf numFmtId="0" fontId="48" fillId="0" borderId="0" xfId="0" applyFont="1" applyFill="1" applyBorder="1" applyAlignment="1">
      <alignment horizontal="center" vertical="center"/>
    </xf>
    <xf numFmtId="0" fontId="74" fillId="6" borderId="0" xfId="0" applyFont="1" applyFill="1" applyBorder="1" applyAlignment="1" applyProtection="1">
      <alignment horizontal="left"/>
    </xf>
    <xf numFmtId="0" fontId="48" fillId="6" borderId="5" xfId="0" applyFont="1" applyFill="1" applyBorder="1" applyAlignment="1">
      <alignment horizontal="left"/>
    </xf>
    <xf numFmtId="0" fontId="48" fillId="6" borderId="0" xfId="0" applyFont="1" applyFill="1" applyBorder="1" applyAlignment="1">
      <alignment vertical="center"/>
    </xf>
    <xf numFmtId="0" fontId="21" fillId="6" borderId="25" xfId="0" applyFont="1" applyFill="1" applyBorder="1" applyAlignment="1" applyProtection="1">
      <alignment horizontal="center" vertical="center"/>
    </xf>
    <xf numFmtId="0" fontId="14" fillId="0" borderId="12" xfId="0" applyFont="1" applyFill="1" applyBorder="1" applyAlignment="1">
      <alignment vertical="center"/>
    </xf>
    <xf numFmtId="0" fontId="3" fillId="6" borderId="12" xfId="0" applyFont="1" applyFill="1" applyBorder="1" applyAlignment="1">
      <alignment horizontal="left" vertical="center"/>
    </xf>
    <xf numFmtId="0" fontId="3" fillId="6" borderId="15" xfId="0" applyFont="1" applyFill="1" applyBorder="1" applyAlignment="1">
      <alignment horizontal="center" vertical="center"/>
    </xf>
    <xf numFmtId="3" fontId="3" fillId="4" borderId="22" xfId="1" applyNumberFormat="1" applyFont="1" applyFill="1" applyBorder="1" applyAlignment="1">
      <alignment horizontal="right" vertical="top"/>
    </xf>
    <xf numFmtId="176" fontId="3" fillId="4" borderId="0" xfId="1" applyNumberFormat="1" applyFont="1" applyFill="1" applyBorder="1" applyAlignment="1">
      <alignment horizontal="center" vertical="top"/>
    </xf>
    <xf numFmtId="176" fontId="3" fillId="4" borderId="21" xfId="1" applyNumberFormat="1" applyFont="1" applyFill="1" applyBorder="1" applyAlignment="1">
      <alignment horizontal="center" vertical="top"/>
    </xf>
    <xf numFmtId="173" fontId="17" fillId="4" borderId="0" xfId="0" applyNumberFormat="1" applyFont="1" applyFill="1" applyBorder="1" applyAlignment="1">
      <alignment horizontal="center" vertical="top"/>
    </xf>
    <xf numFmtId="173" fontId="17" fillId="4" borderId="5" xfId="0" applyNumberFormat="1" applyFont="1" applyFill="1" applyBorder="1" applyAlignment="1">
      <alignment horizontal="center" vertical="top"/>
    </xf>
    <xf numFmtId="176" fontId="3" fillId="4" borderId="23" xfId="1" applyNumberFormat="1" applyFont="1" applyFill="1" applyBorder="1" applyAlignment="1">
      <alignment horizontal="center" vertical="top"/>
    </xf>
    <xf numFmtId="0" fontId="3" fillId="4" borderId="0" xfId="0" applyFont="1" applyFill="1" applyBorder="1" applyAlignment="1">
      <alignment horizontal="center" vertical="top"/>
    </xf>
    <xf numFmtId="173" fontId="9" fillId="4" borderId="0" xfId="1" applyNumberFormat="1" applyFont="1" applyFill="1" applyBorder="1" applyAlignment="1">
      <alignment vertical="top"/>
    </xf>
    <xf numFmtId="0" fontId="50" fillId="0" borderId="0" xfId="0" applyFont="1"/>
    <xf numFmtId="3" fontId="9" fillId="4" borderId="0" xfId="1" applyNumberFormat="1" applyFont="1" applyFill="1" applyBorder="1" applyAlignment="1">
      <alignment horizontal="right" vertical="top"/>
    </xf>
    <xf numFmtId="0" fontId="6" fillId="4" borderId="23" xfId="0" applyFont="1" applyFill="1" applyBorder="1" applyAlignment="1">
      <alignment horizontal="center" vertical="top"/>
    </xf>
    <xf numFmtId="0" fontId="9" fillId="4" borderId="0" xfId="0" applyFont="1" applyFill="1" applyBorder="1" applyAlignment="1">
      <alignment vertical="top"/>
    </xf>
    <xf numFmtId="0" fontId="6" fillId="4" borderId="5" xfId="0" applyFont="1" applyFill="1" applyBorder="1" applyAlignment="1">
      <alignment horizontal="center" vertical="top"/>
    </xf>
    <xf numFmtId="3" fontId="3" fillId="5" borderId="22" xfId="1" applyNumberFormat="1" applyFont="1" applyFill="1" applyBorder="1" applyAlignment="1">
      <alignment horizontal="right" vertical="top"/>
    </xf>
    <xf numFmtId="0" fontId="6" fillId="5" borderId="0" xfId="0" applyFont="1" applyFill="1" applyBorder="1" applyAlignment="1">
      <alignment horizontal="center" vertical="top"/>
    </xf>
    <xf numFmtId="0" fontId="6" fillId="5" borderId="23" xfId="0" applyFont="1" applyFill="1" applyBorder="1" applyAlignment="1">
      <alignment horizontal="center" vertical="top"/>
    </xf>
    <xf numFmtId="3" fontId="9" fillId="5" borderId="0" xfId="1" applyNumberFormat="1" applyFont="1" applyFill="1" applyBorder="1" applyAlignment="1">
      <alignment horizontal="right" vertical="top"/>
    </xf>
    <xf numFmtId="3" fontId="9" fillId="5" borderId="0" xfId="1" applyNumberFormat="1" applyFont="1" applyFill="1" applyBorder="1" applyAlignment="1">
      <alignment horizontal="center" vertical="top"/>
    </xf>
    <xf numFmtId="3" fontId="3" fillId="5" borderId="24" xfId="1" applyNumberFormat="1" applyFont="1" applyFill="1" applyBorder="1" applyAlignment="1">
      <alignment horizontal="right" vertical="top"/>
    </xf>
    <xf numFmtId="0" fontId="6" fillId="5" borderId="12" xfId="0" applyFont="1" applyFill="1" applyBorder="1" applyAlignment="1">
      <alignment horizontal="center" vertical="top"/>
    </xf>
    <xf numFmtId="0" fontId="6" fillId="5" borderId="25" xfId="0" applyFont="1" applyFill="1" applyBorder="1" applyAlignment="1">
      <alignment horizontal="center" vertical="top"/>
    </xf>
    <xf numFmtId="3" fontId="9" fillId="5" borderId="12" xfId="1" applyNumberFormat="1" applyFont="1" applyFill="1" applyBorder="1" applyAlignment="1">
      <alignment horizontal="right" vertical="top"/>
    </xf>
    <xf numFmtId="3" fontId="9" fillId="5" borderId="12" xfId="1" applyNumberFormat="1" applyFont="1" applyFill="1" applyBorder="1" applyAlignment="1">
      <alignment horizontal="center" vertical="top"/>
    </xf>
    <xf numFmtId="0" fontId="9" fillId="4" borderId="12" xfId="0" applyFont="1" applyFill="1" applyBorder="1" applyAlignment="1">
      <alignment horizontal="center" vertical="top"/>
    </xf>
    <xf numFmtId="0" fontId="6" fillId="4" borderId="15" xfId="0" applyFont="1" applyFill="1" applyBorder="1" applyAlignment="1">
      <alignment horizontal="center" vertical="top"/>
    </xf>
    <xf numFmtId="0" fontId="6" fillId="0" borderId="0" xfId="0" applyFont="1" applyBorder="1" applyAlignment="1"/>
    <xf numFmtId="0" fontId="48" fillId="6" borderId="0" xfId="0" applyFont="1" applyFill="1" applyBorder="1" applyAlignment="1">
      <alignment wrapText="1"/>
    </xf>
    <xf numFmtId="0" fontId="48" fillId="6" borderId="22" xfId="0" applyFont="1" applyFill="1" applyBorder="1" applyAlignment="1">
      <alignment wrapText="1"/>
    </xf>
    <xf numFmtId="0" fontId="48" fillId="6" borderId="0" xfId="0" applyFont="1" applyFill="1" applyBorder="1" applyAlignment="1">
      <alignment horizontal="center" wrapText="1"/>
    </xf>
    <xf numFmtId="0" fontId="48" fillId="6" borderId="17" xfId="0" applyFont="1" applyFill="1" applyBorder="1" applyAlignment="1">
      <alignment wrapText="1"/>
    </xf>
    <xf numFmtId="0" fontId="48" fillId="6" borderId="0" xfId="0" applyFont="1" applyFill="1" applyBorder="1" applyAlignment="1">
      <alignment horizontal="center"/>
    </xf>
    <xf numFmtId="0" fontId="48" fillId="6" borderId="23" xfId="0" applyFont="1" applyFill="1" applyBorder="1" applyAlignment="1">
      <alignment horizontal="center"/>
    </xf>
    <xf numFmtId="0" fontId="48" fillId="6" borderId="5" xfId="0" applyFont="1" applyFill="1" applyBorder="1" applyAlignment="1">
      <alignment wrapText="1"/>
    </xf>
    <xf numFmtId="0" fontId="48" fillId="6" borderId="12" xfId="0" quotePrefix="1" applyFont="1" applyFill="1" applyBorder="1" applyAlignment="1">
      <alignment horizontal="left" vertical="top"/>
    </xf>
    <xf numFmtId="0" fontId="48" fillId="0" borderId="25" xfId="0" applyFont="1" applyBorder="1" applyAlignment="1">
      <alignment vertical="top"/>
    </xf>
    <xf numFmtId="0" fontId="48" fillId="0" borderId="12" xfId="0" applyFont="1" applyBorder="1" applyAlignment="1">
      <alignment vertical="top"/>
    </xf>
    <xf numFmtId="0" fontId="48" fillId="0" borderId="12" xfId="0" applyFont="1" applyBorder="1" applyAlignment="1">
      <alignment horizontal="center" vertical="top"/>
    </xf>
    <xf numFmtId="0" fontId="14" fillId="0" borderId="25" xfId="0" applyFont="1" applyFill="1" applyBorder="1" applyAlignment="1">
      <alignment horizontal="center" vertical="center"/>
    </xf>
    <xf numFmtId="0" fontId="14" fillId="0" borderId="25" xfId="0" applyFont="1" applyFill="1" applyBorder="1" applyAlignment="1">
      <alignment vertical="center"/>
    </xf>
    <xf numFmtId="0" fontId="48" fillId="6" borderId="15" xfId="0" applyFont="1" applyFill="1" applyBorder="1" applyAlignment="1">
      <alignment horizontal="center" vertical="center" wrapText="1"/>
    </xf>
    <xf numFmtId="0" fontId="9" fillId="4" borderId="22" xfId="0" applyFont="1" applyFill="1" applyBorder="1" applyAlignment="1">
      <alignment vertical="center"/>
    </xf>
    <xf numFmtId="0" fontId="111" fillId="4" borderId="0" xfId="0" quotePrefix="1" applyFont="1" applyFill="1" applyBorder="1" applyAlignment="1">
      <alignment horizontal="left" vertical="center"/>
    </xf>
    <xf numFmtId="0" fontId="32" fillId="4" borderId="0" xfId="0" applyFont="1" applyFill="1" applyBorder="1" applyAlignment="1">
      <alignment horizontal="center" vertical="center"/>
    </xf>
    <xf numFmtId="173" fontId="9" fillId="4" borderId="0" xfId="2" applyNumberFormat="1" applyFont="1" applyFill="1" applyBorder="1" applyAlignment="1">
      <alignment vertical="center"/>
    </xf>
    <xf numFmtId="191" fontId="9" fillId="4" borderId="0" xfId="3" applyNumberFormat="1" applyFont="1" applyFill="1" applyBorder="1" applyAlignment="1">
      <alignment horizontal="center" vertical="center"/>
    </xf>
    <xf numFmtId="0" fontId="32" fillId="4" borderId="23" xfId="0" applyFont="1" applyFill="1" applyBorder="1" applyAlignment="1">
      <alignment vertical="center"/>
    </xf>
    <xf numFmtId="0" fontId="9" fillId="4" borderId="0" xfId="1" applyNumberFormat="1" applyFont="1" applyFill="1" applyBorder="1" applyAlignment="1">
      <alignment horizontal="right" vertical="center"/>
    </xf>
    <xf numFmtId="0" fontId="32" fillId="4" borderId="0" xfId="0" applyFont="1" applyFill="1" applyBorder="1" applyAlignment="1">
      <alignment horizontal="left" vertical="center"/>
    </xf>
    <xf numFmtId="43" fontId="9" fillId="4" borderId="0" xfId="1" quotePrefix="1" applyFont="1" applyFill="1" applyBorder="1" applyAlignment="1">
      <alignment horizontal="center" vertical="center"/>
    </xf>
    <xf numFmtId="191" fontId="9" fillId="4" borderId="17" xfId="3" applyNumberFormat="1" applyFont="1" applyFill="1" applyBorder="1" applyAlignment="1">
      <alignment horizontal="center" vertical="center"/>
    </xf>
    <xf numFmtId="0" fontId="9" fillId="4" borderId="0" xfId="0" applyFont="1" applyFill="1" applyBorder="1" applyAlignment="1">
      <alignment horizontal="right" vertical="center"/>
    </xf>
    <xf numFmtId="0" fontId="9" fillId="4" borderId="0" xfId="0" applyFont="1" applyFill="1" applyBorder="1" applyAlignment="1">
      <alignment horizontal="center" vertical="center"/>
    </xf>
    <xf numFmtId="173" fontId="9" fillId="4" borderId="0" xfId="2" applyNumberFormat="1" applyFont="1" applyFill="1" applyBorder="1" applyAlignment="1">
      <alignment horizontal="right" vertical="center"/>
    </xf>
    <xf numFmtId="173" fontId="9" fillId="4" borderId="0" xfId="2" applyNumberFormat="1" applyFont="1" applyFill="1" applyBorder="1" applyAlignment="1">
      <alignment horizontal="center" vertical="center"/>
    </xf>
    <xf numFmtId="191" fontId="9" fillId="4" borderId="21" xfId="3" applyNumberFormat="1" applyFont="1" applyFill="1" applyBorder="1" applyAlignment="1">
      <alignment horizontal="center" vertical="center"/>
    </xf>
    <xf numFmtId="173" fontId="9" fillId="4" borderId="0" xfId="1" applyNumberFormat="1" applyFont="1" applyFill="1" applyBorder="1" applyAlignment="1">
      <alignment horizontal="right" vertical="center"/>
    </xf>
    <xf numFmtId="191" fontId="9" fillId="4" borderId="5" xfId="3" applyNumberFormat="1" applyFont="1" applyFill="1" applyBorder="1" applyAlignment="1">
      <alignment horizontal="left" vertical="center"/>
    </xf>
    <xf numFmtId="0" fontId="0" fillId="0" borderId="0" xfId="0" applyAlignment="1">
      <alignment vertical="center"/>
    </xf>
    <xf numFmtId="0" fontId="9" fillId="4" borderId="22" xfId="0" applyFont="1" applyFill="1" applyBorder="1" applyAlignment="1">
      <alignment vertical="top"/>
    </xf>
    <xf numFmtId="0" fontId="111" fillId="4" borderId="0" xfId="0" quotePrefix="1" applyFont="1" applyFill="1" applyBorder="1" applyAlignment="1">
      <alignment horizontal="left" vertical="top"/>
    </xf>
    <xf numFmtId="0" fontId="32" fillId="4" borderId="0" xfId="0" applyFont="1" applyFill="1" applyBorder="1" applyAlignment="1">
      <alignment horizontal="center" vertical="top"/>
    </xf>
    <xf numFmtId="173" fontId="9" fillId="4" borderId="0" xfId="2" applyNumberFormat="1" applyFont="1" applyFill="1" applyBorder="1" applyAlignment="1">
      <alignment vertical="top"/>
    </xf>
    <xf numFmtId="0" fontId="32" fillId="4" borderId="23" xfId="0" applyFont="1" applyFill="1" applyBorder="1" applyAlignment="1">
      <alignment vertical="top"/>
    </xf>
    <xf numFmtId="0" fontId="9" fillId="4" borderId="0" xfId="1" applyNumberFormat="1" applyFont="1" applyFill="1" applyBorder="1" applyAlignment="1">
      <alignment horizontal="right" vertical="top"/>
    </xf>
    <xf numFmtId="0" fontId="32" fillId="4" borderId="0" xfId="0" applyFont="1" applyFill="1" applyBorder="1" applyAlignment="1">
      <alignment horizontal="left" vertical="top"/>
    </xf>
    <xf numFmtId="43" fontId="9" fillId="4" borderId="0" xfId="1" quotePrefix="1" applyFont="1" applyFill="1" applyBorder="1" applyAlignment="1">
      <alignment horizontal="center" vertical="top"/>
    </xf>
    <xf numFmtId="191" fontId="9" fillId="4" borderId="17" xfId="3" applyNumberFormat="1" applyFont="1" applyFill="1" applyBorder="1" applyAlignment="1">
      <alignment horizontal="center" vertical="top"/>
    </xf>
    <xf numFmtId="0" fontId="9" fillId="4" borderId="0" xfId="0" applyFont="1" applyFill="1" applyBorder="1" applyAlignment="1">
      <alignment horizontal="right" vertical="top"/>
    </xf>
    <xf numFmtId="173" fontId="9" fillId="4" borderId="0" xfId="2" applyNumberFormat="1" applyFont="1" applyFill="1" applyBorder="1" applyAlignment="1">
      <alignment horizontal="right" vertical="top"/>
    </xf>
    <xf numFmtId="173" fontId="9" fillId="4" borderId="0" xfId="2" applyNumberFormat="1" applyFont="1" applyFill="1" applyBorder="1" applyAlignment="1">
      <alignment horizontal="center" vertical="top"/>
    </xf>
    <xf numFmtId="191" fontId="9" fillId="4" borderId="23" xfId="3" applyNumberFormat="1" applyFont="1" applyFill="1" applyBorder="1" applyAlignment="1">
      <alignment horizontal="center" vertical="top"/>
    </xf>
    <xf numFmtId="173" fontId="9" fillId="4" borderId="0" xfId="1" applyNumberFormat="1" applyFont="1" applyFill="1" applyBorder="1" applyAlignment="1">
      <alignment horizontal="right" vertical="top"/>
    </xf>
    <xf numFmtId="191" fontId="9" fillId="4" borderId="5" xfId="3" applyNumberFormat="1" applyFont="1" applyFill="1" applyBorder="1" applyAlignment="1">
      <alignment horizontal="left" vertical="top"/>
    </xf>
    <xf numFmtId="165" fontId="9" fillId="4" borderId="0" xfId="1" applyNumberFormat="1" applyFont="1" applyFill="1" applyBorder="1" applyAlignment="1">
      <alignment horizontal="center" vertical="top"/>
    </xf>
    <xf numFmtId="0" fontId="94" fillId="4" borderId="0" xfId="0" quotePrefix="1" applyFont="1" applyFill="1" applyBorder="1" applyAlignment="1">
      <alignment horizontal="left" vertical="top"/>
    </xf>
    <xf numFmtId="1" fontId="9" fillId="4" borderId="0" xfId="1" applyNumberFormat="1" applyFont="1" applyFill="1" applyBorder="1" applyAlignment="1">
      <alignment horizontal="center" vertical="top"/>
    </xf>
    <xf numFmtId="1" fontId="9" fillId="4" borderId="0" xfId="1" quotePrefix="1" applyNumberFormat="1" applyFont="1" applyFill="1" applyBorder="1" applyAlignment="1">
      <alignment horizontal="center" vertical="top"/>
    </xf>
    <xf numFmtId="0" fontId="112" fillId="4" borderId="0" xfId="0" applyFont="1" applyFill="1" applyBorder="1" applyAlignment="1">
      <alignment horizontal="center" vertical="top"/>
    </xf>
    <xf numFmtId="0" fontId="94" fillId="4" borderId="0" xfId="0" applyFont="1" applyFill="1" applyBorder="1" applyAlignment="1">
      <alignment horizontal="left" vertical="top"/>
    </xf>
    <xf numFmtId="0" fontId="32" fillId="4" borderId="0" xfId="0" applyFont="1" applyFill="1" applyBorder="1" applyAlignment="1">
      <alignment vertical="top"/>
    </xf>
    <xf numFmtId="0" fontId="9" fillId="4" borderId="0" xfId="1" applyNumberFormat="1" applyFont="1" applyFill="1" applyBorder="1" applyAlignment="1">
      <alignment horizontal="left" vertical="top"/>
    </xf>
    <xf numFmtId="0" fontId="94" fillId="4" borderId="0" xfId="0" applyFont="1" applyFill="1" applyBorder="1" applyAlignment="1">
      <alignment horizontal="center" vertical="top"/>
    </xf>
    <xf numFmtId="173" fontId="9" fillId="4" borderId="0" xfId="1" quotePrefix="1" applyNumberFormat="1" applyFont="1" applyFill="1" applyBorder="1" applyAlignment="1">
      <alignment horizontal="center" vertical="top"/>
    </xf>
    <xf numFmtId="0" fontId="9" fillId="4" borderId="0" xfId="0" quotePrefix="1" applyFont="1" applyFill="1" applyBorder="1" applyAlignment="1">
      <alignment horizontal="right" vertical="top"/>
    </xf>
    <xf numFmtId="0" fontId="112" fillId="4" borderId="0" xfId="0" quotePrefix="1" applyFont="1" applyFill="1" applyBorder="1" applyAlignment="1">
      <alignment horizontal="center" vertical="top"/>
    </xf>
    <xf numFmtId="3" fontId="9" fillId="4" borderId="0" xfId="1" quotePrefix="1" applyNumberFormat="1" applyFont="1" applyFill="1" applyBorder="1" applyAlignment="1">
      <alignment horizontal="center" vertical="top"/>
    </xf>
    <xf numFmtId="173" fontId="9" fillId="4" borderId="0" xfId="1" quotePrefix="1" applyNumberFormat="1" applyFont="1" applyFill="1" applyBorder="1" applyAlignment="1">
      <alignment horizontal="right" vertical="top"/>
    </xf>
    <xf numFmtId="0" fontId="9" fillId="4" borderId="0" xfId="1" quotePrefix="1" applyNumberFormat="1" applyFont="1" applyFill="1" applyBorder="1" applyAlignment="1">
      <alignment horizontal="right" vertical="top"/>
    </xf>
    <xf numFmtId="0" fontId="32" fillId="4" borderId="0" xfId="0" applyFont="1" applyFill="1" applyBorder="1" applyAlignment="1">
      <alignment horizontal="right" vertical="top"/>
    </xf>
    <xf numFmtId="0" fontId="94" fillId="4" borderId="5" xfId="0" quotePrefix="1" applyFont="1" applyFill="1" applyBorder="1" applyAlignment="1">
      <alignment horizontal="left" vertical="top"/>
    </xf>
    <xf numFmtId="0" fontId="3" fillId="4" borderId="11" xfId="0" applyFont="1" applyFill="1" applyBorder="1" applyAlignment="1">
      <alignment horizontal="right" vertical="top"/>
    </xf>
    <xf numFmtId="0" fontId="9" fillId="4" borderId="24" xfId="0" applyFont="1" applyFill="1" applyBorder="1" applyAlignment="1">
      <alignment vertical="top"/>
    </xf>
    <xf numFmtId="0" fontId="111" fillId="4" borderId="12" xfId="0" quotePrefix="1" applyFont="1" applyFill="1" applyBorder="1" applyAlignment="1">
      <alignment horizontal="left" vertical="top"/>
    </xf>
    <xf numFmtId="0" fontId="32" fillId="4" borderId="12" xfId="0" applyFont="1" applyFill="1" applyBorder="1" applyAlignment="1">
      <alignment horizontal="center" vertical="top"/>
    </xf>
    <xf numFmtId="173" fontId="9" fillId="4" borderId="12" xfId="1" applyNumberFormat="1" applyFont="1" applyFill="1" applyBorder="1" applyAlignment="1">
      <alignment vertical="top"/>
    </xf>
    <xf numFmtId="0" fontId="32" fillId="4" borderId="25" xfId="0" applyFont="1" applyFill="1" applyBorder="1" applyAlignment="1">
      <alignment vertical="top"/>
    </xf>
    <xf numFmtId="0" fontId="9" fillId="4" borderId="12" xfId="0" applyFont="1" applyFill="1" applyBorder="1" applyAlignment="1">
      <alignment horizontal="right" vertical="top"/>
    </xf>
    <xf numFmtId="173" fontId="9" fillId="4" borderId="12" xfId="2" applyNumberFormat="1" applyFont="1" applyFill="1" applyBorder="1" applyAlignment="1">
      <alignment horizontal="right" vertical="top"/>
    </xf>
    <xf numFmtId="173" fontId="9" fillId="4" borderId="12" xfId="2" applyNumberFormat="1" applyFont="1" applyFill="1" applyBorder="1" applyAlignment="1">
      <alignment horizontal="center" vertical="top"/>
    </xf>
    <xf numFmtId="191" fontId="9" fillId="4" borderId="19" xfId="3" applyNumberFormat="1" applyFont="1" applyFill="1" applyBorder="1" applyAlignment="1">
      <alignment horizontal="center" vertical="top"/>
    </xf>
    <xf numFmtId="191" fontId="9" fillId="4" borderId="25" xfId="3" applyNumberFormat="1" applyFont="1" applyFill="1" applyBorder="1" applyAlignment="1">
      <alignment horizontal="center" vertical="top"/>
    </xf>
    <xf numFmtId="0" fontId="94" fillId="4" borderId="15" xfId="0" quotePrefix="1" applyFont="1" applyFill="1" applyBorder="1" applyAlignment="1">
      <alignment horizontal="left" vertical="top"/>
    </xf>
    <xf numFmtId="0" fontId="3" fillId="0" borderId="0" xfId="0" applyFont="1" applyFill="1" applyBorder="1" applyAlignment="1">
      <alignment horizontal="center" vertical="top"/>
    </xf>
    <xf numFmtId="0" fontId="0" fillId="0" borderId="0" xfId="0" applyFill="1" applyBorder="1" applyAlignment="1">
      <alignment vertical="top"/>
    </xf>
    <xf numFmtId="191" fontId="9" fillId="0" borderId="0" xfId="3" applyNumberFormat="1" applyFont="1" applyFill="1" applyBorder="1" applyAlignment="1">
      <alignment horizontal="center" vertical="top"/>
    </xf>
    <xf numFmtId="0" fontId="22" fillId="0" borderId="0" xfId="3" applyNumberFormat="1" applyFont="1" applyBorder="1" applyAlignment="1">
      <alignment horizontal="center"/>
    </xf>
    <xf numFmtId="194" fontId="0" fillId="0" borderId="0" xfId="0" applyNumberFormat="1" applyBorder="1"/>
    <xf numFmtId="194" fontId="9" fillId="0" borderId="0" xfId="1" applyNumberFormat="1" applyFont="1" applyFill="1" applyBorder="1" applyAlignment="1">
      <alignment horizontal="right"/>
    </xf>
    <xf numFmtId="0" fontId="32" fillId="0" borderId="14" xfId="0" applyFont="1" applyBorder="1" applyAlignment="1">
      <alignment horizontal="center" vertical="center" wrapText="1"/>
    </xf>
    <xf numFmtId="0" fontId="32" fillId="0" borderId="57" xfId="0" applyFont="1" applyBorder="1" applyAlignment="1">
      <alignment horizontal="center" vertical="center" wrapText="1"/>
    </xf>
    <xf numFmtId="0" fontId="0" fillId="11" borderId="119" xfId="0" applyFill="1" applyBorder="1"/>
    <xf numFmtId="0" fontId="0" fillId="11" borderId="120" xfId="0" applyFill="1" applyBorder="1"/>
    <xf numFmtId="0" fontId="0" fillId="13" borderId="122" xfId="0" applyFill="1" applyBorder="1"/>
    <xf numFmtId="0" fontId="0" fillId="13" borderId="123" xfId="0" applyFill="1" applyBorder="1"/>
    <xf numFmtId="0" fontId="0" fillId="14" borderId="122" xfId="0" applyFill="1" applyBorder="1"/>
    <xf numFmtId="0" fontId="0" fillId="14" borderId="123" xfId="0" applyFill="1" applyBorder="1"/>
    <xf numFmtId="0" fontId="0" fillId="15" borderId="124" xfId="0" applyFill="1" applyBorder="1"/>
    <xf numFmtId="0" fontId="0" fillId="15" borderId="125" xfId="0" applyFill="1" applyBorder="1"/>
    <xf numFmtId="0" fontId="0" fillId="19" borderId="14" xfId="0" applyFill="1" applyBorder="1"/>
    <xf numFmtId="0" fontId="0" fillId="19" borderId="57" xfId="0" applyFill="1" applyBorder="1"/>
    <xf numFmtId="177" fontId="0" fillId="11" borderId="126" xfId="3" applyNumberFormat="1" applyFont="1" applyFill="1" applyBorder="1"/>
    <xf numFmtId="177" fontId="0" fillId="11" borderId="122" xfId="3" applyNumberFormat="1" applyFont="1" applyFill="1" applyBorder="1"/>
    <xf numFmtId="177" fontId="0" fillId="11" borderId="123" xfId="3" applyNumberFormat="1" applyFont="1" applyFill="1" applyBorder="1"/>
    <xf numFmtId="177" fontId="0" fillId="20" borderId="126" xfId="3" applyNumberFormat="1" applyFont="1" applyFill="1" applyBorder="1"/>
    <xf numFmtId="177" fontId="0" fillId="20" borderId="122" xfId="3" applyNumberFormat="1" applyFont="1" applyFill="1" applyBorder="1"/>
    <xf numFmtId="177" fontId="0" fillId="20" borderId="123" xfId="3" applyNumberFormat="1" applyFont="1" applyFill="1" applyBorder="1"/>
    <xf numFmtId="177" fontId="0" fillId="14" borderId="122" xfId="3" applyNumberFormat="1" applyFont="1" applyFill="1" applyBorder="1"/>
    <xf numFmtId="177" fontId="0" fillId="14" borderId="123" xfId="3" applyNumberFormat="1" applyFont="1" applyFill="1" applyBorder="1"/>
    <xf numFmtId="177" fontId="0" fillId="15" borderId="124" xfId="3" applyNumberFormat="1" applyFont="1" applyFill="1" applyBorder="1"/>
    <xf numFmtId="177" fontId="0" fillId="15" borderId="125" xfId="3" applyNumberFormat="1" applyFont="1" applyFill="1" applyBorder="1"/>
    <xf numFmtId="10" fontId="0" fillId="21" borderId="12" xfId="0" applyNumberFormat="1" applyFill="1" applyBorder="1"/>
    <xf numFmtId="10" fontId="0" fillId="21" borderId="15" xfId="0" applyNumberFormat="1" applyFill="1" applyBorder="1"/>
    <xf numFmtId="0" fontId="41" fillId="0" borderId="0" xfId="5" applyFill="1" applyAlignment="1">
      <alignment horizontal="left"/>
    </xf>
    <xf numFmtId="0" fontId="41" fillId="0" borderId="0" xfId="5" applyFill="1"/>
    <xf numFmtId="0" fontId="27" fillId="2" borderId="4" xfId="0" applyFont="1" applyFill="1" applyBorder="1" applyAlignment="1">
      <alignment horizontal="centerContinuous"/>
    </xf>
    <xf numFmtId="0" fontId="27" fillId="2" borderId="0" xfId="0" applyFont="1" applyFill="1" applyBorder="1" applyAlignment="1">
      <alignment horizontal="centerContinuous"/>
    </xf>
    <xf numFmtId="0" fontId="44" fillId="2" borderId="0" xfId="0" applyFont="1" applyFill="1" applyBorder="1" applyAlignment="1">
      <alignment horizontal="centerContinuous"/>
    </xf>
    <xf numFmtId="0" fontId="44" fillId="2" borderId="5" xfId="0" applyFont="1" applyFill="1" applyBorder="1" applyAlignment="1">
      <alignment horizontal="centerContinuous"/>
    </xf>
    <xf numFmtId="0" fontId="12" fillId="2" borderId="4" xfId="0" applyFont="1" applyFill="1" applyBorder="1" applyAlignment="1">
      <alignment horizontal="centerContinuous" vertical="top"/>
    </xf>
    <xf numFmtId="0" fontId="12" fillId="2" borderId="0" xfId="0" applyFont="1" applyFill="1" applyBorder="1" applyAlignment="1">
      <alignment horizontal="centerContinuous" vertical="top"/>
    </xf>
    <xf numFmtId="0" fontId="45" fillId="2" borderId="0" xfId="0" applyFont="1" applyFill="1" applyBorder="1" applyAlignment="1">
      <alignment horizontal="centerContinuous" vertical="top"/>
    </xf>
    <xf numFmtId="0" fontId="45" fillId="2" borderId="5" xfId="0" applyFont="1" applyFill="1" applyBorder="1" applyAlignment="1">
      <alignment horizontal="centerContinuous" vertical="top"/>
    </xf>
    <xf numFmtId="0" fontId="3" fillId="0" borderId="36" xfId="0" applyFont="1" applyFill="1" applyBorder="1" applyAlignment="1">
      <alignment vertical="center"/>
    </xf>
    <xf numFmtId="0" fontId="3" fillId="0" borderId="33" xfId="0" applyFont="1" applyFill="1" applyBorder="1" applyAlignment="1">
      <alignment vertical="center"/>
    </xf>
    <xf numFmtId="0" fontId="3" fillId="0" borderId="32" xfId="0" applyFont="1" applyFill="1" applyBorder="1" applyAlignment="1">
      <alignment vertical="center"/>
    </xf>
    <xf numFmtId="0" fontId="3" fillId="0" borderId="34" xfId="0" applyFont="1" applyFill="1" applyBorder="1" applyAlignment="1">
      <alignment vertical="center"/>
    </xf>
    <xf numFmtId="0" fontId="3" fillId="0" borderId="33" xfId="0" applyFont="1" applyFill="1" applyBorder="1" applyAlignment="1">
      <alignment horizontal="centerContinuous" vertical="center"/>
    </xf>
    <xf numFmtId="0" fontId="3" fillId="0" borderId="34" xfId="0" applyFont="1" applyFill="1" applyBorder="1" applyAlignment="1">
      <alignment horizontal="centerContinuous" vertical="center"/>
    </xf>
    <xf numFmtId="0" fontId="3" fillId="0" borderId="35" xfId="0" applyFont="1" applyFill="1" applyBorder="1" applyAlignment="1">
      <alignment horizontal="centerContinuous" vertical="center"/>
    </xf>
    <xf numFmtId="0" fontId="3" fillId="0" borderId="4" xfId="0" applyFont="1" applyFill="1" applyBorder="1" applyAlignment="1">
      <alignment horizontal="center" vertical="center"/>
    </xf>
    <xf numFmtId="0" fontId="3" fillId="0" borderId="0" xfId="0" applyFont="1" applyFill="1" applyBorder="1" applyAlignment="1">
      <alignment horizontal="center" vertical="center"/>
    </xf>
    <xf numFmtId="49" fontId="17" fillId="0" borderId="30" xfId="0" applyNumberFormat="1" applyFont="1" applyFill="1" applyBorder="1" applyAlignment="1">
      <alignment horizontal="centerContinuous" vertical="center"/>
    </xf>
    <xf numFmtId="49" fontId="17" fillId="0" borderId="31" xfId="0" applyNumberFormat="1" applyFont="1" applyFill="1" applyBorder="1" applyAlignment="1">
      <alignment horizontal="centerContinuous" vertical="center"/>
    </xf>
    <xf numFmtId="0" fontId="3" fillId="4" borderId="0" xfId="0" applyFont="1" applyFill="1" applyBorder="1" applyAlignment="1">
      <alignment horizontal="left" vertical="center"/>
    </xf>
    <xf numFmtId="0" fontId="3" fillId="4" borderId="23" xfId="0" applyFont="1" applyFill="1" applyBorder="1" applyAlignment="1">
      <alignment horizontal="left" vertical="center"/>
    </xf>
    <xf numFmtId="0" fontId="3" fillId="4" borderId="5" xfId="0" applyFont="1" applyFill="1" applyBorder="1" applyAlignment="1">
      <alignment horizontal="left" vertical="center"/>
    </xf>
    <xf numFmtId="0" fontId="45" fillId="4" borderId="4" xfId="0" applyFont="1" applyFill="1" applyBorder="1"/>
    <xf numFmtId="0" fontId="48" fillId="4" borderId="0" xfId="0" applyFont="1" applyFill="1" applyBorder="1"/>
    <xf numFmtId="0" fontId="48" fillId="4" borderId="22" xfId="0" applyFont="1" applyFill="1" applyBorder="1"/>
    <xf numFmtId="173" fontId="48" fillId="4" borderId="0" xfId="0" applyNumberFormat="1" applyFont="1" applyFill="1" applyBorder="1" applyAlignment="1">
      <alignment horizontal="right" vertical="center"/>
    </xf>
    <xf numFmtId="0" fontId="48" fillId="4" borderId="23" xfId="0" applyFont="1" applyFill="1" applyBorder="1" applyAlignment="1">
      <alignment horizontal="left" vertical="center"/>
    </xf>
    <xf numFmtId="0" fontId="48" fillId="4" borderId="5" xfId="0" applyFont="1" applyFill="1" applyBorder="1" applyAlignment="1">
      <alignment horizontal="left" vertical="center"/>
    </xf>
    <xf numFmtId="0" fontId="48" fillId="4" borderId="0" xfId="0" applyFont="1" applyFill="1" applyBorder="1" applyAlignment="1">
      <alignment horizontal="right" vertical="center"/>
    </xf>
    <xf numFmtId="3" fontId="48" fillId="4" borderId="0" xfId="0" applyNumberFormat="1" applyFont="1" applyFill="1" applyBorder="1" applyAlignment="1">
      <alignment horizontal="right" vertical="center"/>
    </xf>
    <xf numFmtId="3" fontId="48" fillId="4" borderId="0" xfId="0" applyNumberFormat="1" applyFont="1" applyFill="1" applyBorder="1" applyAlignment="1">
      <alignment horizontal="left" vertical="center"/>
    </xf>
    <xf numFmtId="3" fontId="48" fillId="4" borderId="23" xfId="0" applyNumberFormat="1" applyFont="1" applyFill="1" applyBorder="1" applyAlignment="1">
      <alignment horizontal="left" vertical="center"/>
    </xf>
    <xf numFmtId="3" fontId="48" fillId="4" borderId="5" xfId="0" applyNumberFormat="1" applyFont="1" applyFill="1" applyBorder="1" applyAlignment="1">
      <alignment horizontal="left" vertical="center"/>
    </xf>
    <xf numFmtId="0" fontId="115" fillId="4" borderId="0" xfId="0" applyFont="1" applyFill="1" applyBorder="1" applyAlignment="1">
      <alignment horizontal="right" vertical="center"/>
    </xf>
    <xf numFmtId="0" fontId="115" fillId="4" borderId="0" xfId="0" quotePrefix="1" applyFont="1" applyFill="1" applyBorder="1" applyAlignment="1">
      <alignment horizontal="right" vertical="center"/>
    </xf>
    <xf numFmtId="0" fontId="48" fillId="4" borderId="0" xfId="0" quotePrefix="1" applyFont="1" applyFill="1" applyBorder="1" applyAlignment="1">
      <alignment horizontal="center" vertical="center"/>
    </xf>
    <xf numFmtId="0" fontId="48" fillId="4" borderId="23" xfId="0" quotePrefix="1" applyFont="1" applyFill="1" applyBorder="1" applyAlignment="1">
      <alignment horizontal="center" vertical="center"/>
    </xf>
    <xf numFmtId="0" fontId="48" fillId="4" borderId="0" xfId="0" quotePrefix="1" applyFont="1" applyFill="1" applyBorder="1" applyAlignment="1">
      <alignment horizontal="right" vertical="center"/>
    </xf>
    <xf numFmtId="0" fontId="3" fillId="4" borderId="0" xfId="0" applyFont="1" applyFill="1" applyBorder="1" applyAlignment="1">
      <alignment horizontal="right" vertical="center"/>
    </xf>
    <xf numFmtId="0" fontId="3" fillId="4" borderId="20" xfId="0" applyFont="1" applyFill="1" applyBorder="1"/>
    <xf numFmtId="0" fontId="3" fillId="4" borderId="2" xfId="0" applyFont="1" applyFill="1" applyBorder="1" applyAlignment="1">
      <alignment horizontal="right" vertical="center"/>
    </xf>
    <xf numFmtId="0" fontId="3" fillId="4" borderId="2" xfId="0" applyFont="1" applyFill="1" applyBorder="1" applyAlignment="1">
      <alignment horizontal="left" vertical="center"/>
    </xf>
    <xf numFmtId="0" fontId="3" fillId="4" borderId="21" xfId="0" applyFont="1" applyFill="1" applyBorder="1" applyAlignment="1">
      <alignment horizontal="left" vertical="center"/>
    </xf>
    <xf numFmtId="0" fontId="3" fillId="4" borderId="3" xfId="0" applyFont="1" applyFill="1" applyBorder="1" applyAlignment="1">
      <alignment horizontal="left" vertical="center"/>
    </xf>
    <xf numFmtId="3" fontId="3" fillId="4" borderId="5" xfId="0" applyNumberFormat="1" applyFont="1" applyFill="1" applyBorder="1" applyAlignment="1">
      <alignment horizontal="left" vertical="center"/>
    </xf>
    <xf numFmtId="0" fontId="3" fillId="4" borderId="24" xfId="0" applyFont="1" applyFill="1" applyBorder="1"/>
    <xf numFmtId="0" fontId="3" fillId="4" borderId="12" xfId="0" applyFont="1" applyFill="1" applyBorder="1" applyAlignment="1">
      <alignment horizontal="left" vertical="center"/>
    </xf>
    <xf numFmtId="0" fontId="3" fillId="4" borderId="25" xfId="0" applyFont="1" applyFill="1" applyBorder="1" applyAlignment="1">
      <alignment horizontal="left" vertical="center"/>
    </xf>
    <xf numFmtId="0" fontId="3" fillId="4" borderId="15" xfId="0" applyFont="1" applyFill="1" applyBorder="1" applyAlignment="1">
      <alignment horizontal="left" vertical="center"/>
    </xf>
    <xf numFmtId="0" fontId="48" fillId="4" borderId="4" xfId="0" applyFont="1" applyFill="1" applyBorder="1" applyAlignment="1">
      <alignment horizontal="center" vertical="center"/>
    </xf>
    <xf numFmtId="0" fontId="48" fillId="4" borderId="10" xfId="0" applyFont="1" applyFill="1" applyBorder="1" applyAlignment="1">
      <alignment horizontal="center" vertical="center"/>
    </xf>
    <xf numFmtId="177" fontId="0" fillId="0" borderId="84" xfId="3" applyNumberFormat="1" applyFont="1" applyBorder="1"/>
    <xf numFmtId="177" fontId="0" fillId="0" borderId="56" xfId="3" applyNumberFormat="1" applyFont="1" applyBorder="1"/>
    <xf numFmtId="177" fontId="0" fillId="0" borderId="122" xfId="3" applyNumberFormat="1" applyFont="1" applyBorder="1"/>
    <xf numFmtId="177" fontId="0" fillId="0" borderId="123" xfId="3" applyNumberFormat="1" applyFont="1" applyBorder="1"/>
    <xf numFmtId="177" fontId="0" fillId="19" borderId="122" xfId="0" applyNumberFormat="1" applyFill="1" applyBorder="1"/>
    <xf numFmtId="177" fontId="0" fillId="19" borderId="123" xfId="0" applyNumberFormat="1" applyFill="1" applyBorder="1"/>
    <xf numFmtId="177" fontId="0" fillId="0" borderId="123" xfId="3" applyNumberFormat="1" applyFont="1" applyBorder="1" applyAlignment="1">
      <alignment horizontal="right"/>
    </xf>
    <xf numFmtId="177" fontId="22" fillId="23" borderId="12" xfId="0" applyNumberFormat="1" applyFont="1" applyFill="1" applyBorder="1" applyAlignment="1">
      <alignment wrapText="1"/>
    </xf>
    <xf numFmtId="177" fontId="22" fillId="23" borderId="128" xfId="0" applyNumberFormat="1" applyFont="1" applyFill="1" applyBorder="1" applyAlignment="1">
      <alignment wrapText="1"/>
    </xf>
    <xf numFmtId="177" fontId="22" fillId="23" borderId="130" xfId="0" applyNumberFormat="1" applyFont="1" applyFill="1" applyBorder="1" applyAlignment="1">
      <alignment wrapText="1"/>
    </xf>
    <xf numFmtId="177" fontId="22" fillId="23" borderId="129" xfId="0" applyNumberFormat="1" applyFont="1" applyFill="1" applyBorder="1" applyAlignment="1">
      <alignment wrapText="1"/>
    </xf>
    <xf numFmtId="0" fontId="3" fillId="3" borderId="5" xfId="0" applyFont="1" applyFill="1" applyBorder="1" applyAlignment="1">
      <alignment horizontal="center" vertical="center"/>
    </xf>
    <xf numFmtId="0" fontId="13" fillId="0" borderId="0" xfId="0" applyFont="1" applyAlignment="1">
      <alignment horizontal="left" vertical="top"/>
    </xf>
    <xf numFmtId="0" fontId="0" fillId="0" borderId="0" xfId="0" applyFont="1" applyAlignment="1">
      <alignment horizontal="center"/>
    </xf>
    <xf numFmtId="0" fontId="0" fillId="0" borderId="0" xfId="0" applyAlignment="1">
      <alignment horizontal="center"/>
    </xf>
    <xf numFmtId="0" fontId="13" fillId="0" borderId="0" xfId="0" applyFont="1" applyAlignment="1">
      <alignment horizontal="left"/>
    </xf>
    <xf numFmtId="215" fontId="3" fillId="0" borderId="0" xfId="0" applyNumberFormat="1" applyFont="1"/>
    <xf numFmtId="215" fontId="48" fillId="4" borderId="23" xfId="0" applyNumberFormat="1" applyFont="1" applyFill="1" applyBorder="1" applyAlignment="1">
      <alignment horizontal="center" vertical="center"/>
    </xf>
    <xf numFmtId="0" fontId="0" fillId="0" borderId="0" xfId="0" applyAlignment="1">
      <alignment horizontal="left"/>
    </xf>
    <xf numFmtId="3" fontId="17" fillId="17" borderId="12" xfId="0" applyNumberFormat="1" applyFont="1" applyFill="1" applyBorder="1"/>
    <xf numFmtId="0" fontId="17" fillId="17" borderId="12" xfId="0" applyFont="1" applyFill="1" applyBorder="1"/>
    <xf numFmtId="211" fontId="100" fillId="17" borderId="12" xfId="0" applyNumberFormat="1" applyFont="1" applyFill="1" applyBorder="1"/>
    <xf numFmtId="211" fontId="100" fillId="17" borderId="15" xfId="0" applyNumberFormat="1" applyFont="1" applyFill="1" applyBorder="1"/>
    <xf numFmtId="0" fontId="14" fillId="0" borderId="0" xfId="0" applyFont="1" applyAlignment="1"/>
    <xf numFmtId="0" fontId="13" fillId="0" borderId="0" xfId="0" applyFont="1" applyBorder="1" applyAlignment="1">
      <alignment horizontal="left"/>
    </xf>
    <xf numFmtId="0" fontId="11" fillId="0" borderId="0" xfId="0" applyFont="1" applyAlignment="1"/>
    <xf numFmtId="177" fontId="11" fillId="0" borderId="0" xfId="3" applyNumberFormat="1" applyFont="1" applyAlignment="1"/>
    <xf numFmtId="0" fontId="11" fillId="0" borderId="0" xfId="3" applyNumberFormat="1" applyFont="1" applyAlignment="1"/>
    <xf numFmtId="0" fontId="65" fillId="0" borderId="0" xfId="0" applyFont="1" applyAlignment="1"/>
    <xf numFmtId="0" fontId="3" fillId="3" borderId="4" xfId="0" applyFont="1" applyFill="1" applyBorder="1" applyAlignment="1">
      <alignment horizontal="center"/>
    </xf>
    <xf numFmtId="0" fontId="3" fillId="3" borderId="23" xfId="0" applyFont="1" applyFill="1" applyBorder="1" applyAlignment="1">
      <alignment horizontal="center"/>
    </xf>
    <xf numFmtId="0" fontId="3" fillId="3" borderId="23" xfId="0" applyFont="1" applyFill="1" applyBorder="1" applyAlignment="1">
      <alignment horizontal="center" vertical="center"/>
    </xf>
    <xf numFmtId="0" fontId="11" fillId="0" borderId="0" xfId="0" applyFont="1" applyFill="1" applyAlignment="1"/>
    <xf numFmtId="0" fontId="3" fillId="0" borderId="0" xfId="0" applyFont="1" applyBorder="1" applyAlignment="1"/>
    <xf numFmtId="0" fontId="11" fillId="0" borderId="0" xfId="0" applyFont="1" applyAlignment="1">
      <alignment horizontal="left"/>
    </xf>
    <xf numFmtId="0" fontId="16" fillId="0" borderId="0" xfId="0" applyFont="1" applyAlignment="1"/>
    <xf numFmtId="0" fontId="16" fillId="0" borderId="0" xfId="0" applyFont="1" applyBorder="1" applyAlignment="1"/>
    <xf numFmtId="0" fontId="13" fillId="0" borderId="0" xfId="0" applyFont="1" applyFill="1" applyAlignment="1">
      <alignment horizontal="left"/>
    </xf>
    <xf numFmtId="0" fontId="13" fillId="0" borderId="0" xfId="0" applyFont="1" applyFill="1" applyBorder="1" applyAlignment="1">
      <alignment horizontal="left"/>
    </xf>
    <xf numFmtId="0" fontId="14" fillId="0" borderId="0" xfId="0" applyFont="1" applyFill="1" applyBorder="1" applyAlignment="1">
      <alignment horizontal="left" wrapText="1"/>
    </xf>
    <xf numFmtId="0" fontId="13" fillId="0" borderId="0" xfId="0" applyFont="1" applyFill="1" applyAlignment="1"/>
    <xf numFmtId="0" fontId="9" fillId="0" borderId="0" xfId="0" applyFont="1" applyFill="1" applyAlignment="1"/>
    <xf numFmtId="3" fontId="9" fillId="0" borderId="0" xfId="0" applyNumberFormat="1" applyFont="1" applyFill="1" applyAlignment="1"/>
    <xf numFmtId="9" fontId="9" fillId="0" borderId="0" xfId="0" applyNumberFormat="1" applyFont="1" applyFill="1" applyAlignment="1"/>
    <xf numFmtId="3" fontId="9" fillId="0" borderId="0" xfId="0" applyNumberFormat="1" applyFont="1" applyFill="1" applyBorder="1" applyAlignment="1"/>
    <xf numFmtId="0" fontId="9" fillId="0" borderId="0" xfId="0" applyFont="1" applyAlignment="1"/>
    <xf numFmtId="0" fontId="22" fillId="0" borderId="0" xfId="0" applyFont="1" applyAlignment="1"/>
    <xf numFmtId="0" fontId="9" fillId="0" borderId="0" xfId="0" applyFont="1" applyBorder="1" applyAlignment="1"/>
    <xf numFmtId="0" fontId="13" fillId="0" borderId="0" xfId="0" applyFont="1" applyBorder="1" applyAlignment="1">
      <alignment horizontal="right" vertical="center"/>
    </xf>
    <xf numFmtId="0" fontId="13" fillId="0" borderId="0" xfId="0" applyFont="1" applyFill="1" applyAlignment="1">
      <alignment horizontal="right" vertical="center"/>
    </xf>
    <xf numFmtId="0" fontId="15" fillId="0" borderId="0" xfId="0" applyFont="1" applyFill="1" applyBorder="1" applyAlignment="1">
      <alignment horizontal="left"/>
    </xf>
    <xf numFmtId="0" fontId="15" fillId="0" borderId="0" xfId="0" applyFont="1" applyFill="1" applyBorder="1" applyAlignment="1"/>
    <xf numFmtId="0" fontId="0" fillId="0" borderId="0" xfId="0" applyFont="1" applyFill="1" applyAlignment="1"/>
    <xf numFmtId="0" fontId="13" fillId="0" borderId="0" xfId="0" applyFont="1" applyFill="1" applyBorder="1" applyAlignment="1"/>
    <xf numFmtId="0" fontId="9" fillId="0" borderId="0" xfId="0" applyFont="1" applyFill="1" applyBorder="1" applyAlignment="1"/>
    <xf numFmtId="0" fontId="13" fillId="0" borderId="0" xfId="0" applyFont="1" applyAlignment="1"/>
    <xf numFmtId="0" fontId="9" fillId="0" borderId="0" xfId="0" applyFont="1" applyFill="1" applyAlignment="1">
      <alignment horizontal="left"/>
    </xf>
    <xf numFmtId="0" fontId="3" fillId="0" borderId="0" xfId="0" applyFont="1" applyFill="1" applyAlignment="1">
      <alignment horizontal="left"/>
    </xf>
    <xf numFmtId="208" fontId="14" fillId="0" borderId="0" xfId="0" applyNumberFormat="1" applyFont="1" applyAlignment="1"/>
    <xf numFmtId="3" fontId="13" fillId="0" borderId="0" xfId="0" applyNumberFormat="1" applyFont="1" applyFill="1" applyAlignment="1">
      <alignment horizontal="left"/>
    </xf>
    <xf numFmtId="0" fontId="11" fillId="0" borderId="0" xfId="0" applyFont="1" applyBorder="1" applyAlignment="1">
      <alignment horizontal="left"/>
    </xf>
    <xf numFmtId="3" fontId="11" fillId="0" borderId="0" xfId="0" applyNumberFormat="1" applyFont="1" applyAlignment="1">
      <alignment horizontal="left"/>
    </xf>
    <xf numFmtId="3" fontId="13" fillId="0" borderId="0" xfId="0" applyNumberFormat="1" applyFont="1" applyAlignment="1">
      <alignment horizontal="left"/>
    </xf>
    <xf numFmtId="166" fontId="11" fillId="0" borderId="0" xfId="0" applyNumberFormat="1" applyFont="1" applyAlignment="1">
      <alignment horizontal="left"/>
    </xf>
    <xf numFmtId="0" fontId="32" fillId="0" borderId="18" xfId="0" applyFont="1" applyBorder="1" applyAlignment="1">
      <alignment horizontal="center" vertical="center" wrapText="1"/>
    </xf>
    <xf numFmtId="0" fontId="0" fillId="13" borderId="126" xfId="0" applyFill="1" applyBorder="1"/>
    <xf numFmtId="0" fontId="0" fillId="14" borderId="126" xfId="0" applyFill="1" applyBorder="1"/>
    <xf numFmtId="0" fontId="0" fillId="15" borderId="127" xfId="0" applyFill="1" applyBorder="1"/>
    <xf numFmtId="0" fontId="0" fillId="19" borderId="18" xfId="0" applyFill="1" applyBorder="1"/>
    <xf numFmtId="0" fontId="32" fillId="15" borderId="133" xfId="0" applyFont="1" applyFill="1" applyBorder="1" applyAlignment="1">
      <alignment horizontal="center" vertical="center" wrapText="1"/>
    </xf>
    <xf numFmtId="0" fontId="32" fillId="19" borderId="42" xfId="0" applyFont="1" applyFill="1" applyBorder="1" applyAlignment="1">
      <alignment horizontal="center" vertical="center" wrapText="1"/>
    </xf>
    <xf numFmtId="0" fontId="32" fillId="15" borderId="134" xfId="0" applyFont="1" applyFill="1" applyBorder="1" applyAlignment="1">
      <alignment horizontal="center" vertical="center" wrapText="1"/>
    </xf>
    <xf numFmtId="0" fontId="32" fillId="21" borderId="11" xfId="0" applyFont="1" applyFill="1" applyBorder="1" applyAlignment="1">
      <alignment horizontal="center" vertical="center" wrapText="1"/>
    </xf>
    <xf numFmtId="10" fontId="0" fillId="21" borderId="135" xfId="0" applyNumberFormat="1" applyFill="1" applyBorder="1"/>
    <xf numFmtId="0" fontId="32" fillId="0" borderId="136" xfId="0" applyFont="1" applyBorder="1" applyAlignment="1">
      <alignment horizontal="center" vertical="center" wrapText="1"/>
    </xf>
    <xf numFmtId="0" fontId="32" fillId="0" borderId="137" xfId="0" applyFont="1" applyBorder="1" applyAlignment="1">
      <alignment horizontal="center" vertical="center" wrapText="1"/>
    </xf>
    <xf numFmtId="0" fontId="32" fillId="0" borderId="14" xfId="0" applyFont="1" applyBorder="1" applyAlignment="1">
      <alignment horizontal="center" vertical="center"/>
    </xf>
    <xf numFmtId="0" fontId="32" fillId="0" borderId="57" xfId="0" applyFont="1" applyBorder="1" applyAlignment="1">
      <alignment horizontal="center" vertical="center"/>
    </xf>
    <xf numFmtId="0" fontId="32" fillId="0" borderId="18" xfId="0" applyFont="1" applyBorder="1" applyAlignment="1">
      <alignment horizontal="center" vertical="center"/>
    </xf>
    <xf numFmtId="0" fontId="32" fillId="13" borderId="10" xfId="0" applyFont="1" applyFill="1" applyBorder="1" applyAlignment="1">
      <alignment horizontal="center" vertical="center" wrapText="1"/>
    </xf>
    <xf numFmtId="0" fontId="32" fillId="22" borderId="84" xfId="0" applyFont="1" applyFill="1" applyBorder="1" applyAlignment="1">
      <alignment horizontal="center" vertical="center" wrapText="1"/>
    </xf>
    <xf numFmtId="0" fontId="32" fillId="22" borderId="10" xfId="0" applyFont="1" applyFill="1" applyBorder="1" applyAlignment="1">
      <alignment horizontal="center" vertical="center" wrapText="1"/>
    </xf>
    <xf numFmtId="0" fontId="0" fillId="19" borderId="132" xfId="0" applyFill="1" applyBorder="1" applyAlignment="1">
      <alignment horizontal="center" wrapText="1"/>
    </xf>
    <xf numFmtId="0" fontId="0" fillId="19" borderId="136" xfId="0" applyFill="1" applyBorder="1" applyAlignment="1">
      <alignment horizontal="center"/>
    </xf>
    <xf numFmtId="0" fontId="22" fillId="24" borderId="130" xfId="0" applyFont="1" applyFill="1" applyBorder="1" applyAlignment="1">
      <alignment horizontal="center" wrapText="1"/>
    </xf>
    <xf numFmtId="0" fontId="32" fillId="22" borderId="50" xfId="0" applyFont="1" applyFill="1" applyBorder="1" applyAlignment="1">
      <alignment horizontal="center" vertical="center" wrapText="1"/>
    </xf>
    <xf numFmtId="0" fontId="0" fillId="19" borderId="132" xfId="0" applyFill="1" applyBorder="1" applyAlignment="1">
      <alignment horizontal="center"/>
    </xf>
    <xf numFmtId="0" fontId="22" fillId="24" borderId="86" xfId="0" applyFont="1" applyFill="1" applyBorder="1" applyAlignment="1">
      <alignment horizontal="center" vertical="center" wrapText="1"/>
    </xf>
    <xf numFmtId="0" fontId="0" fillId="19" borderId="36" xfId="0" applyFill="1" applyBorder="1" applyAlignment="1">
      <alignment horizontal="center" vertical="center" wrapText="1"/>
    </xf>
    <xf numFmtId="0" fontId="0" fillId="19" borderId="131" xfId="0" applyFill="1" applyBorder="1" applyAlignment="1">
      <alignment horizontal="center" vertical="center" wrapText="1"/>
    </xf>
    <xf numFmtId="0" fontId="0" fillId="19" borderId="121" xfId="0" applyFill="1" applyBorder="1" applyAlignment="1">
      <alignment horizontal="center" vertical="center" wrapText="1"/>
    </xf>
    <xf numFmtId="0" fontId="0" fillId="19" borderId="9" xfId="0" applyFill="1" applyBorder="1" applyAlignment="1">
      <alignment horizontal="center"/>
    </xf>
    <xf numFmtId="177" fontId="0" fillId="0" borderId="50" xfId="3" applyNumberFormat="1" applyFont="1" applyBorder="1"/>
    <xf numFmtId="177" fontId="0" fillId="0" borderId="126" xfId="3" applyNumberFormat="1" applyFont="1" applyBorder="1"/>
    <xf numFmtId="177" fontId="0" fillId="19" borderId="126" xfId="0" applyNumberFormat="1" applyFill="1" applyBorder="1"/>
    <xf numFmtId="177" fontId="22" fillId="23" borderId="139" xfId="0" applyNumberFormat="1" applyFont="1" applyFill="1" applyBorder="1" applyAlignment="1">
      <alignment wrapText="1"/>
    </xf>
    <xf numFmtId="0" fontId="22" fillId="23" borderId="18" xfId="0" applyFont="1" applyFill="1" applyBorder="1" applyAlignment="1">
      <alignment wrapText="1"/>
    </xf>
    <xf numFmtId="0" fontId="22" fillId="23" borderId="42" xfId="0" applyFont="1" applyFill="1" applyBorder="1" applyAlignment="1">
      <alignment horizontal="center" vertical="center" wrapText="1"/>
    </xf>
    <xf numFmtId="0" fontId="0" fillId="19" borderId="37" xfId="0" applyFill="1" applyBorder="1" applyAlignment="1">
      <alignment horizontal="center"/>
    </xf>
    <xf numFmtId="0" fontId="32" fillId="19" borderId="18" xfId="0" applyFont="1" applyFill="1" applyBorder="1" applyAlignment="1">
      <alignment horizontal="center" vertical="center" wrapText="1"/>
    </xf>
    <xf numFmtId="177" fontId="0" fillId="19" borderId="12" xfId="3" applyNumberFormat="1" applyFont="1" applyFill="1" applyBorder="1"/>
    <xf numFmtId="177" fontId="0" fillId="19" borderId="24" xfId="3" applyNumberFormat="1" applyFont="1" applyFill="1" applyBorder="1"/>
    <xf numFmtId="177" fontId="0" fillId="19" borderId="14" xfId="3" applyNumberFormat="1" applyFont="1" applyFill="1" applyBorder="1"/>
    <xf numFmtId="177" fontId="0" fillId="19" borderId="57" xfId="3" applyNumberFormat="1" applyFont="1" applyFill="1" applyBorder="1"/>
    <xf numFmtId="0" fontId="0" fillId="19" borderId="42" xfId="0" applyFont="1" applyFill="1" applyBorder="1" applyAlignment="1">
      <alignment horizontal="center" vertical="center" wrapText="1"/>
    </xf>
    <xf numFmtId="0" fontId="32" fillId="11" borderId="140" xfId="0" applyFont="1" applyFill="1" applyBorder="1" applyAlignment="1">
      <alignment horizontal="center" vertical="center"/>
    </xf>
    <xf numFmtId="0" fontId="32" fillId="13" borderId="121" xfId="0" applyFont="1" applyFill="1" applyBorder="1" applyAlignment="1">
      <alignment horizontal="center" vertical="center" wrapText="1"/>
    </xf>
    <xf numFmtId="0" fontId="32" fillId="14" borderId="121" xfId="0" applyFont="1" applyFill="1" applyBorder="1" applyAlignment="1">
      <alignment horizontal="center" vertical="center"/>
    </xf>
    <xf numFmtId="0" fontId="32" fillId="20" borderId="121" xfId="0" applyFont="1" applyFill="1" applyBorder="1" applyAlignment="1">
      <alignment horizontal="center" vertical="center" wrapText="1"/>
    </xf>
    <xf numFmtId="0" fontId="32" fillId="11" borderId="119" xfId="0" applyFont="1" applyFill="1" applyBorder="1" applyAlignment="1">
      <alignment horizontal="center" vertical="center"/>
    </xf>
    <xf numFmtId="0" fontId="32" fillId="13" borderId="122" xfId="0" applyFont="1" applyFill="1" applyBorder="1" applyAlignment="1">
      <alignment horizontal="center" vertical="center" wrapText="1"/>
    </xf>
    <xf numFmtId="0" fontId="32" fillId="14" borderId="122" xfId="0" applyFont="1" applyFill="1" applyBorder="1" applyAlignment="1">
      <alignment horizontal="center" vertical="center"/>
    </xf>
    <xf numFmtId="0" fontId="32" fillId="11" borderId="122" xfId="0" applyFont="1" applyFill="1" applyBorder="1" applyAlignment="1">
      <alignment horizontal="center" vertical="center"/>
    </xf>
    <xf numFmtId="0" fontId="32" fillId="14" borderId="84" xfId="0" applyFont="1" applyFill="1" applyBorder="1" applyAlignment="1">
      <alignment horizontal="center" vertical="center"/>
    </xf>
    <xf numFmtId="180" fontId="1" fillId="0" borderId="50" xfId="2" applyNumberFormat="1" applyFont="1" applyBorder="1"/>
    <xf numFmtId="180" fontId="1" fillId="0" borderId="84" xfId="2" applyNumberFormat="1" applyFont="1" applyBorder="1"/>
    <xf numFmtId="180" fontId="0" fillId="0" borderId="56" xfId="3" applyNumberFormat="1" applyFont="1" applyBorder="1"/>
    <xf numFmtId="180" fontId="1" fillId="0" borderId="126" xfId="2" applyNumberFormat="1" applyFont="1" applyBorder="1"/>
    <xf numFmtId="180" fontId="1" fillId="0" borderId="122" xfId="2" applyNumberFormat="1" applyFont="1" applyBorder="1"/>
    <xf numFmtId="180" fontId="0" fillId="0" borderId="123" xfId="3" applyNumberFormat="1" applyFont="1" applyBorder="1"/>
    <xf numFmtId="180" fontId="1" fillId="19" borderId="126" xfId="2" applyNumberFormat="1" applyFont="1" applyFill="1" applyBorder="1"/>
    <xf numFmtId="180" fontId="1" fillId="19" borderId="122" xfId="2" applyNumberFormat="1" applyFont="1" applyFill="1" applyBorder="1"/>
    <xf numFmtId="180" fontId="0" fillId="19" borderId="123" xfId="0" applyNumberFormat="1" applyFill="1" applyBorder="1"/>
    <xf numFmtId="180" fontId="0" fillId="19" borderId="126" xfId="2" applyNumberFormat="1" applyFont="1" applyFill="1" applyBorder="1" applyAlignment="1">
      <alignment wrapText="1"/>
    </xf>
    <xf numFmtId="180" fontId="0" fillId="19" borderId="122" xfId="2" applyNumberFormat="1" applyFont="1" applyFill="1" applyBorder="1" applyAlignment="1">
      <alignment wrapText="1"/>
    </xf>
    <xf numFmtId="180" fontId="0" fillId="19" borderId="123" xfId="2" applyNumberFormat="1" applyFont="1" applyFill="1" applyBorder="1"/>
    <xf numFmtId="180" fontId="1" fillId="0" borderId="122" xfId="2" applyNumberFormat="1" applyFont="1" applyFill="1" applyBorder="1"/>
    <xf numFmtId="180" fontId="0" fillId="0" borderId="123" xfId="3" applyNumberFormat="1" applyFont="1" applyBorder="1" applyAlignment="1">
      <alignment horizontal="right"/>
    </xf>
    <xf numFmtId="180" fontId="1" fillId="19" borderId="10" xfId="2" applyNumberFormat="1" applyFont="1" applyFill="1" applyBorder="1"/>
    <xf numFmtId="180" fontId="1" fillId="19" borderId="9" xfId="2" applyNumberFormat="1" applyFont="1" applyFill="1" applyBorder="1"/>
    <xf numFmtId="180" fontId="0" fillId="19" borderId="55" xfId="0" applyNumberFormat="1" applyFill="1" applyBorder="1"/>
    <xf numFmtId="180" fontId="22" fillId="24" borderId="128" xfId="2" applyNumberFormat="1" applyFont="1" applyFill="1" applyBorder="1"/>
    <xf numFmtId="180" fontId="22" fillId="24" borderId="129" xfId="3" applyNumberFormat="1" applyFont="1" applyFill="1" applyBorder="1"/>
    <xf numFmtId="0" fontId="32" fillId="22" borderId="122" xfId="0" applyFont="1" applyFill="1" applyBorder="1" applyAlignment="1">
      <alignment horizontal="center" vertical="center" wrapText="1"/>
    </xf>
    <xf numFmtId="0" fontId="13" fillId="0" borderId="0" xfId="0" applyFont="1" applyBorder="1" applyAlignment="1">
      <alignment horizontal="right" vertical="top"/>
    </xf>
    <xf numFmtId="0" fontId="18" fillId="3" borderId="0" xfId="0" applyFont="1" applyFill="1" applyBorder="1" applyAlignment="1">
      <alignment horizontal="center" vertical="center"/>
    </xf>
    <xf numFmtId="5" fontId="0" fillId="0" borderId="0" xfId="1" applyNumberFormat="1" applyFont="1"/>
    <xf numFmtId="0" fontId="6" fillId="3" borderId="5" xfId="0" applyFont="1" applyFill="1" applyBorder="1" applyAlignment="1">
      <alignment vertical="center"/>
    </xf>
    <xf numFmtId="0" fontId="17" fillId="2" borderId="11" xfId="0" applyFont="1" applyFill="1" applyBorder="1" applyAlignment="1">
      <alignment horizontal="left"/>
    </xf>
    <xf numFmtId="0" fontId="17" fillId="3" borderId="23" xfId="0" applyFont="1" applyFill="1" applyBorder="1" applyAlignment="1">
      <alignment vertical="center"/>
    </xf>
    <xf numFmtId="0" fontId="17" fillId="3" borderId="0" xfId="0" applyFont="1" applyFill="1" applyBorder="1" applyAlignment="1">
      <alignment vertical="center"/>
    </xf>
    <xf numFmtId="0" fontId="32" fillId="0" borderId="0" xfId="0" applyFont="1" applyAlignment="1">
      <alignment horizontal="center" vertical="top"/>
    </xf>
    <xf numFmtId="49" fontId="31" fillId="0" borderId="22" xfId="0" applyNumberFormat="1" applyFont="1" applyFill="1" applyBorder="1" applyAlignment="1">
      <alignment horizontal="center" vertical="center"/>
    </xf>
    <xf numFmtId="49" fontId="31" fillId="0" borderId="0" xfId="0" applyNumberFormat="1" applyFont="1" applyFill="1" applyBorder="1" applyAlignment="1">
      <alignment horizontal="center" vertical="center"/>
    </xf>
    <xf numFmtId="49" fontId="31" fillId="0" borderId="23" xfId="0" applyNumberFormat="1" applyFont="1" applyFill="1" applyBorder="1" applyAlignment="1">
      <alignment horizontal="center" vertical="center"/>
    </xf>
    <xf numFmtId="49" fontId="31" fillId="0" borderId="17" xfId="0" applyNumberFormat="1" applyFont="1" applyFill="1" applyBorder="1" applyAlignment="1">
      <alignment horizontal="center" vertical="center"/>
    </xf>
    <xf numFmtId="0" fontId="13" fillId="0" borderId="23" xfId="0" applyFont="1" applyBorder="1" applyAlignment="1">
      <alignment horizontal="center" vertical="center"/>
    </xf>
    <xf numFmtId="0" fontId="13" fillId="0" borderId="0" xfId="0" applyFont="1" applyBorder="1" applyAlignment="1">
      <alignment horizontal="center" vertical="center"/>
    </xf>
    <xf numFmtId="0" fontId="13" fillId="0" borderId="5" xfId="0" applyFont="1" applyBorder="1" applyAlignment="1">
      <alignment horizontal="center" vertical="center"/>
    </xf>
    <xf numFmtId="49" fontId="31" fillId="0" borderId="51" xfId="0" applyNumberFormat="1" applyFont="1" applyFill="1" applyBorder="1" applyAlignment="1">
      <alignment horizontal="center" vertical="center"/>
    </xf>
    <xf numFmtId="49" fontId="31" fillId="0" borderId="31" xfId="0" applyNumberFormat="1" applyFont="1" applyFill="1" applyBorder="1" applyAlignment="1">
      <alignment horizontal="center" vertical="center"/>
    </xf>
    <xf numFmtId="49" fontId="31" fillId="0" borderId="53" xfId="0" applyNumberFormat="1" applyFont="1" applyFill="1" applyBorder="1" applyAlignment="1">
      <alignment horizontal="center" vertical="center"/>
    </xf>
    <xf numFmtId="49" fontId="31" fillId="0" borderId="52" xfId="0" applyNumberFormat="1" applyFont="1" applyFill="1" applyBorder="1" applyAlignment="1">
      <alignment horizontal="center" vertical="center"/>
    </xf>
    <xf numFmtId="0" fontId="13" fillId="0" borderId="53" xfId="0" applyFont="1" applyBorder="1" applyAlignment="1">
      <alignment horizontal="center" vertical="center"/>
    </xf>
    <xf numFmtId="0" fontId="13" fillId="0" borderId="31" xfId="0" applyFont="1" applyBorder="1" applyAlignment="1">
      <alignment horizontal="center" vertical="center"/>
    </xf>
    <xf numFmtId="0" fontId="13" fillId="0" borderId="38" xfId="0" applyFont="1" applyBorder="1" applyAlignment="1">
      <alignment horizontal="center" vertical="center"/>
    </xf>
    <xf numFmtId="0" fontId="28" fillId="0" borderId="22" xfId="0" applyFont="1" applyFill="1" applyBorder="1" applyAlignment="1">
      <alignment horizontal="center" vertical="center"/>
    </xf>
    <xf numFmtId="0" fontId="28" fillId="0" borderId="0" xfId="0" applyFont="1" applyFill="1" applyBorder="1" applyAlignment="1">
      <alignment horizontal="center" vertical="center"/>
    </xf>
    <xf numFmtId="0" fontId="28" fillId="0" borderId="17" xfId="0" applyFont="1" applyFill="1" applyBorder="1" applyAlignment="1">
      <alignment horizontal="center" vertical="center"/>
    </xf>
    <xf numFmtId="0" fontId="28" fillId="0" borderId="23" xfId="0" applyFont="1" applyFill="1" applyBorder="1" applyAlignment="1">
      <alignment horizontal="center" vertical="center"/>
    </xf>
    <xf numFmtId="0" fontId="28" fillId="0" borderId="5" xfId="0" applyFont="1" applyFill="1" applyBorder="1" applyAlignment="1">
      <alignment horizontal="center" vertical="center"/>
    </xf>
    <xf numFmtId="0" fontId="13" fillId="0" borderId="0" xfId="0" applyFont="1" applyFill="1" applyBorder="1" applyAlignment="1">
      <alignment horizontal="left"/>
    </xf>
    <xf numFmtId="0" fontId="2" fillId="2" borderId="4" xfId="0" applyFont="1" applyFill="1" applyBorder="1" applyAlignment="1">
      <alignment horizontal="center"/>
    </xf>
    <xf numFmtId="0" fontId="2" fillId="2" borderId="0" xfId="0" applyFont="1" applyFill="1" applyBorder="1" applyAlignment="1">
      <alignment horizontal="center"/>
    </xf>
    <xf numFmtId="0" fontId="2" fillId="2" borderId="5" xfId="0" applyFont="1" applyFill="1" applyBorder="1" applyAlignment="1">
      <alignment horizontal="center"/>
    </xf>
    <xf numFmtId="0" fontId="12" fillId="2" borderId="4" xfId="0" applyFont="1" applyFill="1" applyBorder="1" applyAlignment="1">
      <alignment horizontal="center"/>
    </xf>
    <xf numFmtId="0" fontId="12" fillId="2" borderId="0" xfId="0" applyFont="1" applyFill="1" applyBorder="1" applyAlignment="1">
      <alignment horizontal="center"/>
    </xf>
    <xf numFmtId="0" fontId="12" fillId="2" borderId="5" xfId="0" applyFont="1" applyFill="1" applyBorder="1" applyAlignment="1">
      <alignment horizontal="center"/>
    </xf>
    <xf numFmtId="0" fontId="2" fillId="2" borderId="11" xfId="0" applyFont="1" applyFill="1" applyBorder="1" applyAlignment="1">
      <alignment horizontal="center"/>
    </xf>
    <xf numFmtId="0" fontId="2" fillId="2" borderId="12" xfId="0" applyFont="1" applyFill="1" applyBorder="1" applyAlignment="1">
      <alignment horizontal="center"/>
    </xf>
    <xf numFmtId="0" fontId="2" fillId="2" borderId="15" xfId="0" applyFont="1" applyFill="1" applyBorder="1" applyAlignment="1">
      <alignment horizontal="center"/>
    </xf>
    <xf numFmtId="0" fontId="13" fillId="0" borderId="0" xfId="0" applyFont="1" applyFill="1" applyAlignment="1">
      <alignment horizontal="left"/>
    </xf>
    <xf numFmtId="0" fontId="27" fillId="2" borderId="4" xfId="0" applyFont="1" applyFill="1" applyBorder="1" applyAlignment="1">
      <alignment horizontal="center" vertical="center"/>
    </xf>
    <xf numFmtId="0" fontId="27" fillId="2" borderId="0" xfId="0" applyFont="1" applyFill="1" applyBorder="1" applyAlignment="1">
      <alignment horizontal="center" vertical="center"/>
    </xf>
    <xf numFmtId="0" fontId="27" fillId="2" borderId="5" xfId="0" applyFont="1" applyFill="1" applyBorder="1" applyAlignment="1">
      <alignment horizontal="center" vertical="center"/>
    </xf>
    <xf numFmtId="0" fontId="12" fillId="2" borderId="4" xfId="0" applyFont="1" applyFill="1" applyBorder="1" applyAlignment="1">
      <alignment horizontal="center" vertical="center"/>
    </xf>
    <xf numFmtId="0" fontId="12" fillId="2" borderId="0" xfId="0" applyFont="1" applyFill="1" applyBorder="1" applyAlignment="1">
      <alignment horizontal="center" vertical="center"/>
    </xf>
    <xf numFmtId="0" fontId="12" fillId="2" borderId="5" xfId="0" applyFont="1" applyFill="1" applyBorder="1" applyAlignment="1">
      <alignment horizontal="center" vertical="center"/>
    </xf>
    <xf numFmtId="0" fontId="12" fillId="2" borderId="4" xfId="0" applyFont="1" applyFill="1" applyBorder="1" applyAlignment="1">
      <alignment horizontal="center" vertical="top"/>
    </xf>
    <xf numFmtId="0" fontId="12" fillId="2" borderId="0" xfId="0" applyFont="1" applyFill="1" applyBorder="1" applyAlignment="1">
      <alignment horizontal="center" vertical="top"/>
    </xf>
    <xf numFmtId="0" fontId="12" fillId="2" borderId="5" xfId="0" applyFont="1" applyFill="1" applyBorder="1" applyAlignment="1">
      <alignment horizontal="center" vertical="top"/>
    </xf>
    <xf numFmtId="0" fontId="11" fillId="0" borderId="0" xfId="0" applyFont="1" applyAlignment="1">
      <alignment horizontal="left" wrapText="1"/>
    </xf>
    <xf numFmtId="0" fontId="11" fillId="0" borderId="0" xfId="0" applyFont="1" applyAlignment="1">
      <alignment horizontal="left"/>
    </xf>
    <xf numFmtId="0" fontId="2" fillId="2" borderId="1" xfId="0" applyFont="1" applyFill="1" applyBorder="1" applyAlignment="1">
      <alignment horizontal="center"/>
    </xf>
    <xf numFmtId="0" fontId="2" fillId="2" borderId="2" xfId="0" applyFont="1" applyFill="1" applyBorder="1" applyAlignment="1">
      <alignment horizontal="center"/>
    </xf>
    <xf numFmtId="0" fontId="2" fillId="2" borderId="3" xfId="0" applyFont="1" applyFill="1" applyBorder="1" applyAlignment="1">
      <alignment horizontal="center"/>
    </xf>
    <xf numFmtId="0" fontId="2" fillId="2" borderId="11" xfId="0" applyFont="1" applyFill="1" applyBorder="1" applyAlignment="1">
      <alignment horizontal="center" vertical="top"/>
    </xf>
    <xf numFmtId="0" fontId="2" fillId="2" borderId="12" xfId="0" applyFont="1" applyFill="1" applyBorder="1" applyAlignment="1">
      <alignment horizontal="center" vertical="top"/>
    </xf>
    <xf numFmtId="0" fontId="2" fillId="2" borderId="15" xfId="0" applyFont="1" applyFill="1" applyBorder="1" applyAlignment="1">
      <alignment horizontal="center" vertical="top"/>
    </xf>
    <xf numFmtId="0" fontId="11" fillId="0" borderId="0" xfId="0" applyFont="1" applyFill="1" applyAlignment="1">
      <alignment horizontal="left"/>
    </xf>
    <xf numFmtId="0" fontId="4" fillId="3" borderId="4" xfId="0" applyFont="1" applyFill="1" applyBorder="1" applyAlignment="1">
      <alignment horizontal="center"/>
    </xf>
    <xf numFmtId="0" fontId="4" fillId="3" borderId="10" xfId="0" applyFont="1" applyFill="1" applyBorder="1" applyAlignment="1">
      <alignment horizontal="center"/>
    </xf>
    <xf numFmtId="0" fontId="10" fillId="4" borderId="4" xfId="0" applyFont="1" applyFill="1" applyBorder="1" applyAlignment="1">
      <alignment horizontal="center" vertical="center"/>
    </xf>
    <xf numFmtId="0" fontId="10" fillId="4" borderId="10" xfId="0" applyFont="1" applyFill="1" applyBorder="1" applyAlignment="1">
      <alignment horizontal="center" vertical="center"/>
    </xf>
    <xf numFmtId="0" fontId="4" fillId="3" borderId="22" xfId="0" applyFont="1" applyFill="1" applyBorder="1" applyAlignment="1">
      <alignment horizontal="center"/>
    </xf>
    <xf numFmtId="0" fontId="4" fillId="3" borderId="17" xfId="0" applyFont="1" applyFill="1" applyBorder="1" applyAlignment="1">
      <alignment horizontal="center"/>
    </xf>
    <xf numFmtId="0" fontId="3" fillId="3" borderId="0" xfId="0" applyFont="1" applyFill="1" applyBorder="1" applyAlignment="1">
      <alignment horizontal="center" vertical="center"/>
    </xf>
    <xf numFmtId="0" fontId="3" fillId="3" borderId="5" xfId="0" applyFont="1" applyFill="1" applyBorder="1" applyAlignment="1">
      <alignment horizontal="center" vertical="center"/>
    </xf>
    <xf numFmtId="0" fontId="14" fillId="3" borderId="0" xfId="0" applyFont="1" applyFill="1" applyBorder="1" applyAlignment="1">
      <alignment horizontal="center" vertical="center"/>
    </xf>
    <xf numFmtId="0" fontId="14" fillId="3" borderId="5" xfId="0" applyFont="1" applyFill="1" applyBorder="1" applyAlignment="1">
      <alignment horizontal="center" vertical="center"/>
    </xf>
    <xf numFmtId="0" fontId="27" fillId="2" borderId="4" xfId="0" applyFont="1" applyFill="1" applyBorder="1" applyAlignment="1">
      <alignment horizontal="center"/>
    </xf>
    <xf numFmtId="0" fontId="27" fillId="2" borderId="0" xfId="0" applyFont="1" applyFill="1" applyBorder="1" applyAlignment="1">
      <alignment horizontal="center"/>
    </xf>
    <xf numFmtId="0" fontId="27" fillId="2" borderId="5" xfId="0" applyFont="1" applyFill="1" applyBorder="1" applyAlignment="1">
      <alignment horizontal="center"/>
    </xf>
    <xf numFmtId="0" fontId="11" fillId="0" borderId="0" xfId="0" applyFont="1" applyFill="1" applyAlignment="1">
      <alignment horizontal="left" wrapText="1"/>
    </xf>
    <xf numFmtId="0" fontId="18" fillId="3" borderId="1" xfId="0" applyFont="1" applyFill="1" applyBorder="1" applyAlignment="1">
      <alignment horizontal="center" vertical="center"/>
    </xf>
    <xf numFmtId="0" fontId="18" fillId="3" borderId="4" xfId="0" applyFont="1" applyFill="1" applyBorder="1" applyAlignment="1">
      <alignment horizontal="center" vertical="center"/>
    </xf>
    <xf numFmtId="0" fontId="18" fillId="3" borderId="11" xfId="0" applyFont="1" applyFill="1" applyBorder="1" applyAlignment="1">
      <alignment horizontal="center" vertical="center"/>
    </xf>
    <xf numFmtId="9" fontId="18" fillId="3" borderId="20" xfId="0" applyNumberFormat="1" applyFont="1" applyFill="1" applyBorder="1" applyAlignment="1">
      <alignment horizontal="center" vertical="center"/>
    </xf>
    <xf numFmtId="9" fontId="18" fillId="3" borderId="2" xfId="0" applyNumberFormat="1" applyFont="1" applyFill="1" applyBorder="1" applyAlignment="1">
      <alignment horizontal="center" vertical="center"/>
    </xf>
    <xf numFmtId="9" fontId="18" fillId="3" borderId="22" xfId="0" applyNumberFormat="1" applyFont="1" applyFill="1" applyBorder="1" applyAlignment="1">
      <alignment horizontal="center" vertical="center"/>
    </xf>
    <xf numFmtId="9" fontId="18" fillId="3" borderId="0" xfId="0" applyNumberFormat="1" applyFont="1" applyFill="1" applyBorder="1" applyAlignment="1">
      <alignment horizontal="center" vertical="center"/>
    </xf>
    <xf numFmtId="0" fontId="17" fillId="2" borderId="2" xfId="0" applyFont="1" applyFill="1" applyBorder="1" applyAlignment="1">
      <alignment horizontal="center"/>
    </xf>
    <xf numFmtId="0" fontId="17" fillId="2" borderId="3" xfId="0" applyFont="1" applyFill="1" applyBorder="1" applyAlignment="1">
      <alignment horizontal="center"/>
    </xf>
    <xf numFmtId="0" fontId="2" fillId="2" borderId="4" xfId="0" applyFont="1" applyFill="1" applyBorder="1" applyAlignment="1">
      <alignment horizontal="center" vertical="center"/>
    </xf>
    <xf numFmtId="0" fontId="17" fillId="2" borderId="0" xfId="0" applyFont="1" applyFill="1" applyBorder="1" applyAlignment="1">
      <alignment horizontal="center"/>
    </xf>
    <xf numFmtId="0" fontId="17" fillId="2" borderId="5" xfId="0" applyFont="1" applyFill="1" applyBorder="1" applyAlignment="1">
      <alignment horizontal="center"/>
    </xf>
    <xf numFmtId="0" fontId="12" fillId="2" borderId="4" xfId="0" applyFont="1" applyFill="1" applyBorder="1" applyAlignment="1">
      <alignment horizontal="center" vertical="center" wrapText="1"/>
    </xf>
    <xf numFmtId="0" fontId="12" fillId="2" borderId="0" xfId="0" applyFont="1" applyFill="1" applyBorder="1" applyAlignment="1">
      <alignment horizontal="center" vertical="center" wrapText="1"/>
    </xf>
    <xf numFmtId="0" fontId="12" fillId="2" borderId="5" xfId="0" applyFont="1" applyFill="1" applyBorder="1" applyAlignment="1">
      <alignment horizontal="center" vertical="center" wrapText="1"/>
    </xf>
    <xf numFmtId="9" fontId="18" fillId="3" borderId="21" xfId="0" applyNumberFormat="1" applyFont="1" applyFill="1" applyBorder="1" applyAlignment="1">
      <alignment horizontal="center" vertical="center"/>
    </xf>
    <xf numFmtId="9" fontId="18" fillId="3" borderId="3" xfId="0" applyNumberFormat="1" applyFont="1" applyFill="1" applyBorder="1" applyAlignment="1">
      <alignment horizontal="center" vertical="center"/>
    </xf>
    <xf numFmtId="9" fontId="18" fillId="3" borderId="23" xfId="0" applyNumberFormat="1" applyFont="1" applyFill="1" applyBorder="1" applyAlignment="1">
      <alignment horizontal="center" vertical="center"/>
    </xf>
    <xf numFmtId="9" fontId="18" fillId="3" borderId="5" xfId="0" applyNumberFormat="1" applyFont="1" applyFill="1" applyBorder="1" applyAlignment="1">
      <alignment horizontal="center" vertical="center"/>
    </xf>
    <xf numFmtId="9" fontId="17" fillId="3" borderId="22" xfId="0" applyNumberFormat="1" applyFont="1" applyFill="1" applyBorder="1" applyAlignment="1">
      <alignment horizontal="center" vertical="center" wrapText="1"/>
    </xf>
    <xf numFmtId="9" fontId="17" fillId="3" borderId="0" xfId="0" applyNumberFormat="1" applyFont="1" applyFill="1" applyBorder="1" applyAlignment="1">
      <alignment horizontal="center" vertical="center" wrapText="1"/>
    </xf>
    <xf numFmtId="9" fontId="17" fillId="3" borderId="0" xfId="0" applyNumberFormat="1" applyFont="1" applyFill="1" applyBorder="1" applyAlignment="1">
      <alignment horizontal="center"/>
    </xf>
    <xf numFmtId="9" fontId="17" fillId="3" borderId="23" xfId="0" applyNumberFormat="1" applyFont="1" applyFill="1" applyBorder="1" applyAlignment="1">
      <alignment horizontal="center" vertical="top" wrapText="1"/>
    </xf>
    <xf numFmtId="9" fontId="17" fillId="3" borderId="0" xfId="0" applyNumberFormat="1" applyFont="1" applyFill="1" applyBorder="1" applyAlignment="1">
      <alignment horizontal="center" vertical="top" wrapText="1"/>
    </xf>
    <xf numFmtId="9" fontId="17" fillId="3" borderId="25" xfId="0" applyNumberFormat="1" applyFont="1" applyFill="1" applyBorder="1" applyAlignment="1">
      <alignment horizontal="center" vertical="top" wrapText="1"/>
    </xf>
    <xf numFmtId="9" fontId="17" fillId="3" borderId="12" xfId="0" applyNumberFormat="1" applyFont="1" applyFill="1" applyBorder="1" applyAlignment="1">
      <alignment horizontal="center" vertical="top" wrapText="1"/>
    </xf>
    <xf numFmtId="9" fontId="17" fillId="3" borderId="5" xfId="0" applyNumberFormat="1" applyFont="1" applyFill="1" applyBorder="1" applyAlignment="1">
      <alignment horizontal="center" vertical="top" wrapText="1"/>
    </xf>
    <xf numFmtId="0" fontId="0" fillId="0" borderId="12" xfId="0" applyBorder="1" applyAlignment="1">
      <alignment vertical="top" wrapText="1"/>
    </xf>
    <xf numFmtId="0" fontId="0" fillId="0" borderId="15" xfId="0" applyBorder="1" applyAlignment="1">
      <alignment vertical="top" wrapText="1"/>
    </xf>
    <xf numFmtId="0" fontId="16" fillId="2" borderId="1" xfId="0" applyFont="1" applyFill="1" applyBorder="1" applyAlignment="1">
      <alignment horizontal="center"/>
    </xf>
    <xf numFmtId="0" fontId="16" fillId="2" borderId="2" xfId="0" applyFont="1" applyFill="1" applyBorder="1" applyAlignment="1">
      <alignment horizontal="center"/>
    </xf>
    <xf numFmtId="0" fontId="16" fillId="2" borderId="3" xfId="0" applyFont="1" applyFill="1" applyBorder="1" applyAlignment="1">
      <alignment horizontal="center"/>
    </xf>
    <xf numFmtId="0" fontId="17" fillId="4" borderId="4" xfId="0" applyNumberFormat="1" applyFont="1" applyFill="1" applyBorder="1" applyAlignment="1">
      <alignment horizontal="center" vertical="center"/>
    </xf>
    <xf numFmtId="0" fontId="17" fillId="4" borderId="10" xfId="0" applyNumberFormat="1" applyFont="1" applyFill="1" applyBorder="1" applyAlignment="1">
      <alignment horizontal="center" vertical="center"/>
    </xf>
    <xf numFmtId="0" fontId="0" fillId="0" borderId="0" xfId="0" applyAlignment="1">
      <alignment vertical="top" wrapText="1"/>
    </xf>
    <xf numFmtId="0" fontId="0" fillId="0" borderId="25" xfId="0" applyBorder="1" applyAlignment="1">
      <alignment vertical="top" wrapText="1"/>
    </xf>
    <xf numFmtId="0" fontId="17" fillId="3" borderId="4" xfId="0" applyFont="1" applyFill="1" applyBorder="1" applyAlignment="1">
      <alignment horizontal="center"/>
    </xf>
    <xf numFmtId="0" fontId="17" fillId="3" borderId="0" xfId="0" applyFont="1" applyFill="1" applyBorder="1" applyAlignment="1">
      <alignment horizontal="center"/>
    </xf>
    <xf numFmtId="9" fontId="17" fillId="3" borderId="22" xfId="0" applyNumberFormat="1" applyFont="1" applyFill="1" applyBorder="1" applyAlignment="1">
      <alignment horizontal="center"/>
    </xf>
    <xf numFmtId="0" fontId="17" fillId="4" borderId="11" xfId="0" applyNumberFormat="1" applyFont="1" applyFill="1" applyBorder="1" applyAlignment="1">
      <alignment horizontal="center" vertical="center"/>
    </xf>
    <xf numFmtId="0" fontId="17" fillId="4" borderId="18" xfId="0" applyNumberFormat="1" applyFont="1" applyFill="1" applyBorder="1" applyAlignment="1">
      <alignment horizontal="center" vertical="center"/>
    </xf>
    <xf numFmtId="0" fontId="17" fillId="3" borderId="4" xfId="0" applyFont="1" applyFill="1" applyBorder="1" applyAlignment="1">
      <alignment horizontal="center" vertical="center"/>
    </xf>
    <xf numFmtId="0" fontId="17" fillId="3" borderId="10" xfId="0" applyFont="1" applyFill="1" applyBorder="1" applyAlignment="1">
      <alignment horizontal="center" vertical="center"/>
    </xf>
    <xf numFmtId="0" fontId="17" fillId="4" borderId="4" xfId="0" applyNumberFormat="1" applyFont="1" applyFill="1" applyBorder="1" applyAlignment="1">
      <alignment horizontal="center"/>
    </xf>
    <xf numFmtId="0" fontId="17" fillId="4" borderId="10" xfId="0" applyNumberFormat="1" applyFont="1" applyFill="1" applyBorder="1" applyAlignment="1">
      <alignment horizontal="center"/>
    </xf>
    <xf numFmtId="9" fontId="17" fillId="3" borderId="5" xfId="0" applyNumberFormat="1" applyFont="1" applyFill="1" applyBorder="1" applyAlignment="1">
      <alignment horizontal="center" vertical="top"/>
    </xf>
    <xf numFmtId="0" fontId="0" fillId="0" borderId="15" xfId="0" applyBorder="1" applyAlignment="1">
      <alignment vertical="top"/>
    </xf>
    <xf numFmtId="0" fontId="17" fillId="3" borderId="1" xfId="0" applyFont="1" applyFill="1" applyBorder="1" applyAlignment="1">
      <alignment horizontal="center" vertical="center"/>
    </xf>
    <xf numFmtId="0" fontId="17" fillId="3" borderId="26" xfId="0" applyFont="1" applyFill="1" applyBorder="1" applyAlignment="1">
      <alignment horizontal="center" vertical="center"/>
    </xf>
    <xf numFmtId="0" fontId="17" fillId="3" borderId="11" xfId="0" applyFont="1" applyFill="1" applyBorder="1" applyAlignment="1">
      <alignment horizontal="center" vertical="center"/>
    </xf>
    <xf numFmtId="0" fontId="17" fillId="3" borderId="18" xfId="0" applyFont="1" applyFill="1" applyBorder="1" applyAlignment="1">
      <alignment horizontal="center" vertical="center"/>
    </xf>
    <xf numFmtId="0" fontId="18" fillId="3" borderId="20" xfId="0" applyFont="1" applyFill="1" applyBorder="1" applyAlignment="1">
      <alignment horizontal="center" vertical="center"/>
    </xf>
    <xf numFmtId="0" fontId="18" fillId="3" borderId="2" xfId="0" applyFont="1" applyFill="1" applyBorder="1" applyAlignment="1">
      <alignment horizontal="center" vertical="center"/>
    </xf>
    <xf numFmtId="0" fontId="18" fillId="3" borderId="22" xfId="0" applyFont="1" applyFill="1" applyBorder="1" applyAlignment="1">
      <alignment horizontal="center" vertical="center"/>
    </xf>
    <xf numFmtId="0" fontId="18" fillId="3" borderId="0" xfId="0" applyFont="1" applyFill="1" applyBorder="1" applyAlignment="1">
      <alignment horizontal="center" vertical="center"/>
    </xf>
    <xf numFmtId="9" fontId="18" fillId="3" borderId="40" xfId="0" applyNumberFormat="1" applyFont="1" applyFill="1" applyBorder="1" applyAlignment="1">
      <alignment horizontal="center" vertical="center"/>
    </xf>
    <xf numFmtId="9" fontId="18" fillId="3" borderId="27" xfId="0" applyNumberFormat="1" applyFont="1" applyFill="1" applyBorder="1" applyAlignment="1">
      <alignment horizontal="center" vertical="center"/>
    </xf>
    <xf numFmtId="9" fontId="17" fillId="3" borderId="27" xfId="0" applyNumberFormat="1" applyFont="1" applyFill="1" applyBorder="1" applyAlignment="1">
      <alignment horizontal="center" vertical="top"/>
    </xf>
    <xf numFmtId="9" fontId="17" fillId="3" borderId="28" xfId="0" applyNumberFormat="1" applyFont="1" applyFill="1" applyBorder="1" applyAlignment="1">
      <alignment horizontal="center" vertical="top"/>
    </xf>
    <xf numFmtId="0" fontId="17" fillId="3" borderId="23" xfId="0" applyFont="1" applyFill="1" applyBorder="1" applyAlignment="1">
      <alignment horizontal="center" vertical="top"/>
    </xf>
    <xf numFmtId="0" fontId="0" fillId="0" borderId="25" xfId="0" applyBorder="1" applyAlignment="1">
      <alignment horizontal="center" vertical="top"/>
    </xf>
    <xf numFmtId="0" fontId="17" fillId="3" borderId="5" xfId="0" applyFont="1" applyFill="1" applyBorder="1" applyAlignment="1">
      <alignment horizontal="center" vertical="top" wrapText="1"/>
    </xf>
    <xf numFmtId="0" fontId="17" fillId="3" borderId="15" xfId="0" applyFont="1" applyFill="1" applyBorder="1" applyAlignment="1">
      <alignment horizontal="center" vertical="top" wrapText="1"/>
    </xf>
    <xf numFmtId="0" fontId="21" fillId="3" borderId="1" xfId="0" applyFont="1" applyFill="1" applyBorder="1" applyAlignment="1">
      <alignment horizontal="center" vertical="center"/>
    </xf>
    <xf numFmtId="0" fontId="21" fillId="3" borderId="26" xfId="0" applyFont="1" applyFill="1" applyBorder="1" applyAlignment="1">
      <alignment horizontal="center" vertical="center"/>
    </xf>
    <xf numFmtId="0" fontId="21" fillId="3" borderId="4" xfId="0" applyFont="1" applyFill="1" applyBorder="1" applyAlignment="1">
      <alignment horizontal="center" vertical="center"/>
    </xf>
    <xf numFmtId="0" fontId="21" fillId="3" borderId="10" xfId="0" applyFont="1" applyFill="1" applyBorder="1" applyAlignment="1">
      <alignment horizontal="center" vertical="center"/>
    </xf>
    <xf numFmtId="0" fontId="21" fillId="3" borderId="11" xfId="0" applyFont="1" applyFill="1" applyBorder="1" applyAlignment="1">
      <alignment horizontal="center" vertical="center"/>
    </xf>
    <xf numFmtId="0" fontId="21" fillId="3" borderId="18" xfId="0" applyFont="1" applyFill="1" applyBorder="1" applyAlignment="1">
      <alignment horizontal="center" vertical="center"/>
    </xf>
    <xf numFmtId="0" fontId="21" fillId="3" borderId="21" xfId="0" applyFont="1" applyFill="1" applyBorder="1" applyAlignment="1">
      <alignment horizontal="center" vertical="center"/>
    </xf>
    <xf numFmtId="0" fontId="21" fillId="3" borderId="3" xfId="0" applyFont="1" applyFill="1" applyBorder="1" applyAlignment="1">
      <alignment horizontal="center" vertical="center"/>
    </xf>
    <xf numFmtId="0" fontId="21" fillId="3" borderId="23" xfId="0" applyFont="1" applyFill="1" applyBorder="1" applyAlignment="1">
      <alignment horizontal="center" vertical="center"/>
    </xf>
    <xf numFmtId="0" fontId="21" fillId="3" borderId="5" xfId="0" applyFont="1" applyFill="1" applyBorder="1" applyAlignment="1">
      <alignment horizontal="center" vertical="center"/>
    </xf>
    <xf numFmtId="0" fontId="17" fillId="4" borderId="4" xfId="0" applyFont="1" applyFill="1" applyBorder="1" applyAlignment="1">
      <alignment horizontal="center" vertical="center"/>
    </xf>
    <xf numFmtId="0" fontId="17" fillId="4" borderId="10" xfId="0" applyFont="1" applyFill="1" applyBorder="1" applyAlignment="1">
      <alignment horizontal="center" vertical="center"/>
    </xf>
    <xf numFmtId="0" fontId="9" fillId="3" borderId="0" xfId="0" applyFont="1" applyFill="1" applyBorder="1" applyAlignment="1">
      <alignment horizontal="center"/>
    </xf>
    <xf numFmtId="0" fontId="9" fillId="3" borderId="17" xfId="0" applyFont="1" applyFill="1" applyBorder="1" applyAlignment="1">
      <alignment horizontal="center"/>
    </xf>
    <xf numFmtId="9" fontId="17" fillId="3" borderId="0" xfId="0" applyNumberFormat="1" applyFont="1" applyFill="1" applyBorder="1" applyAlignment="1">
      <alignment horizontal="center" vertical="center"/>
    </xf>
    <xf numFmtId="9" fontId="17" fillId="3" borderId="17" xfId="0" applyNumberFormat="1" applyFont="1" applyFill="1" applyBorder="1" applyAlignment="1">
      <alignment horizontal="center" vertical="center"/>
    </xf>
    <xf numFmtId="1" fontId="17" fillId="3" borderId="0" xfId="0" applyNumberFormat="1" applyFont="1" applyFill="1" applyBorder="1" applyAlignment="1">
      <alignment horizontal="center"/>
    </xf>
    <xf numFmtId="9" fontId="18" fillId="3" borderId="29" xfId="0" applyNumberFormat="1" applyFont="1" applyFill="1" applyBorder="1" applyAlignment="1">
      <alignment horizontal="center" vertical="center"/>
    </xf>
    <xf numFmtId="9" fontId="18" fillId="3" borderId="17" xfId="0" applyNumberFormat="1" applyFont="1" applyFill="1" applyBorder="1" applyAlignment="1">
      <alignment horizontal="center" vertical="center"/>
    </xf>
    <xf numFmtId="9" fontId="26" fillId="3" borderId="21" xfId="0" applyNumberFormat="1" applyFont="1" applyFill="1" applyBorder="1" applyAlignment="1">
      <alignment horizontal="center" vertical="center"/>
    </xf>
    <xf numFmtId="9" fontId="26" fillId="3" borderId="2" xfId="0" applyNumberFormat="1" applyFont="1" applyFill="1" applyBorder="1" applyAlignment="1">
      <alignment horizontal="center" vertical="center"/>
    </xf>
    <xf numFmtId="9" fontId="26" fillId="3" borderId="3" xfId="0" applyNumberFormat="1" applyFont="1" applyFill="1" applyBorder="1" applyAlignment="1">
      <alignment horizontal="center" vertical="center"/>
    </xf>
    <xf numFmtId="9" fontId="26" fillId="3" borderId="23" xfId="0" applyNumberFormat="1" applyFont="1" applyFill="1" applyBorder="1" applyAlignment="1">
      <alignment horizontal="center" vertical="center"/>
    </xf>
    <xf numFmtId="9" fontId="26" fillId="3" borderId="0" xfId="0" applyNumberFormat="1" applyFont="1" applyFill="1" applyBorder="1" applyAlignment="1">
      <alignment horizontal="center" vertical="center"/>
    </xf>
    <xf numFmtId="9" fontId="26" fillId="3" borderId="5" xfId="0" applyNumberFormat="1" applyFont="1" applyFill="1" applyBorder="1" applyAlignment="1">
      <alignment horizontal="center" vertical="center"/>
    </xf>
    <xf numFmtId="1" fontId="17" fillId="3" borderId="22" xfId="0" applyNumberFormat="1" applyFont="1" applyFill="1" applyBorder="1" applyAlignment="1">
      <alignment horizontal="center"/>
    </xf>
    <xf numFmtId="9" fontId="17" fillId="3" borderId="23" xfId="0" applyNumberFormat="1" applyFont="1" applyFill="1" applyBorder="1" applyAlignment="1">
      <alignment horizontal="center" vertical="top"/>
    </xf>
    <xf numFmtId="9" fontId="17" fillId="3" borderId="0" xfId="0" applyNumberFormat="1" applyFont="1" applyFill="1" applyBorder="1" applyAlignment="1">
      <alignment horizontal="center" vertical="top"/>
    </xf>
    <xf numFmtId="9" fontId="17" fillId="3" borderId="25" xfId="0" applyNumberFormat="1" applyFont="1" applyFill="1" applyBorder="1" applyAlignment="1">
      <alignment horizontal="center" vertical="top"/>
    </xf>
    <xf numFmtId="9" fontId="17" fillId="3" borderId="12" xfId="0" applyNumberFormat="1" applyFont="1" applyFill="1" applyBorder="1" applyAlignment="1">
      <alignment horizontal="center" vertical="top"/>
    </xf>
    <xf numFmtId="9" fontId="21" fillId="3" borderId="21" xfId="0" applyNumberFormat="1" applyFont="1" applyFill="1" applyBorder="1" applyAlignment="1">
      <alignment horizontal="center" vertical="center"/>
    </xf>
    <xf numFmtId="9" fontId="21" fillId="3" borderId="2" xfId="0" applyNumberFormat="1" applyFont="1" applyFill="1" applyBorder="1" applyAlignment="1">
      <alignment horizontal="center" vertical="center"/>
    </xf>
    <xf numFmtId="9" fontId="21" fillId="3" borderId="3" xfId="0" applyNumberFormat="1" applyFont="1" applyFill="1" applyBorder="1" applyAlignment="1">
      <alignment horizontal="center" vertical="center"/>
    </xf>
    <xf numFmtId="9" fontId="21" fillId="3" borderId="23" xfId="0" applyNumberFormat="1" applyFont="1" applyFill="1" applyBorder="1" applyAlignment="1">
      <alignment horizontal="center" vertical="center"/>
    </xf>
    <xf numFmtId="9" fontId="21" fillId="3" borderId="0" xfId="0" applyNumberFormat="1" applyFont="1" applyFill="1" applyBorder="1" applyAlignment="1">
      <alignment horizontal="center" vertical="center"/>
    </xf>
    <xf numFmtId="9" fontId="21" fillId="3" borderId="5" xfId="0" applyNumberFormat="1" applyFont="1" applyFill="1" applyBorder="1" applyAlignment="1">
      <alignment horizontal="center" vertical="center"/>
    </xf>
    <xf numFmtId="9" fontId="17" fillId="3" borderId="12" xfId="0" applyNumberFormat="1" applyFont="1" applyFill="1" applyBorder="1" applyAlignment="1">
      <alignment horizontal="center" vertical="center"/>
    </xf>
    <xf numFmtId="9" fontId="17" fillId="3" borderId="15" xfId="0" applyNumberFormat="1" applyFont="1" applyFill="1" applyBorder="1" applyAlignment="1">
      <alignment horizontal="center" vertical="center"/>
    </xf>
    <xf numFmtId="9" fontId="17" fillId="3" borderId="5" xfId="0" applyNumberFormat="1" applyFont="1" applyFill="1" applyBorder="1" applyAlignment="1">
      <alignment horizontal="center" vertical="center"/>
    </xf>
    <xf numFmtId="0" fontId="21" fillId="3" borderId="1" xfId="0" applyFont="1" applyFill="1" applyBorder="1" applyAlignment="1">
      <alignment horizontal="center" vertical="center" wrapText="1"/>
    </xf>
    <xf numFmtId="0" fontId="21" fillId="3" borderId="26" xfId="0" applyFont="1" applyFill="1" applyBorder="1" applyAlignment="1">
      <alignment horizontal="center" vertical="center" wrapText="1"/>
    </xf>
    <xf numFmtId="0" fontId="21" fillId="3" borderId="4" xfId="0" applyFont="1" applyFill="1" applyBorder="1" applyAlignment="1">
      <alignment horizontal="center" vertical="center" wrapText="1"/>
    </xf>
    <xf numFmtId="0" fontId="21" fillId="3" borderId="10" xfId="0" applyFont="1" applyFill="1" applyBorder="1" applyAlignment="1">
      <alignment horizontal="center" vertical="center" wrapText="1"/>
    </xf>
    <xf numFmtId="0" fontId="21" fillId="3" borderId="11" xfId="0" applyFont="1" applyFill="1" applyBorder="1" applyAlignment="1">
      <alignment horizontal="center" vertical="center" wrapText="1"/>
    </xf>
    <xf numFmtId="0" fontId="21" fillId="3" borderId="18" xfId="0" applyFont="1" applyFill="1" applyBorder="1" applyAlignment="1">
      <alignment horizontal="center" vertical="center" wrapText="1"/>
    </xf>
    <xf numFmtId="0" fontId="21" fillId="3" borderId="2" xfId="0" applyFont="1" applyFill="1" applyBorder="1" applyAlignment="1">
      <alignment horizontal="center" vertical="center"/>
    </xf>
    <xf numFmtId="0" fontId="21" fillId="3" borderId="0" xfId="0" applyFont="1" applyFill="1" applyBorder="1" applyAlignment="1">
      <alignment horizontal="center" vertical="center"/>
    </xf>
    <xf numFmtId="0" fontId="17" fillId="3" borderId="23" xfId="0" applyFont="1" applyFill="1" applyBorder="1" applyAlignment="1">
      <alignment horizontal="center" vertical="center"/>
    </xf>
    <xf numFmtId="0" fontId="17" fillId="3" borderId="0" xfId="0" applyFont="1" applyFill="1" applyBorder="1" applyAlignment="1">
      <alignment horizontal="center" vertical="center"/>
    </xf>
    <xf numFmtId="0" fontId="17" fillId="3" borderId="0" xfId="0" applyFont="1" applyFill="1" applyBorder="1" applyAlignment="1">
      <alignment horizontal="center" vertical="center" wrapText="1"/>
    </xf>
    <xf numFmtId="0" fontId="17" fillId="3" borderId="5" xfId="0" applyFont="1" applyFill="1" applyBorder="1" applyAlignment="1">
      <alignment horizontal="center" vertical="center" wrapText="1"/>
    </xf>
    <xf numFmtId="9" fontId="17" fillId="3" borderId="17" xfId="0" applyNumberFormat="1" applyFont="1" applyFill="1" applyBorder="1" applyAlignment="1">
      <alignment horizontal="center"/>
    </xf>
    <xf numFmtId="0" fontId="17" fillId="2" borderId="12" xfId="0" applyFont="1" applyFill="1" applyBorder="1" applyAlignment="1">
      <alignment horizontal="center"/>
    </xf>
    <xf numFmtId="0" fontId="17" fillId="2" borderId="15" xfId="0" applyFont="1" applyFill="1" applyBorder="1" applyAlignment="1">
      <alignment horizontal="center"/>
    </xf>
    <xf numFmtId="0" fontId="17" fillId="3" borderId="0" xfId="0" applyFont="1" applyFill="1" applyBorder="1" applyAlignment="1">
      <alignment horizontal="center" vertical="top"/>
    </xf>
    <xf numFmtId="0" fontId="17" fillId="3" borderId="25" xfId="0" applyFont="1" applyFill="1" applyBorder="1" applyAlignment="1">
      <alignment horizontal="center" vertical="top"/>
    </xf>
    <xf numFmtId="0" fontId="17" fillId="3" borderId="12" xfId="0" applyFont="1" applyFill="1" applyBorder="1" applyAlignment="1">
      <alignment horizontal="center" vertical="top"/>
    </xf>
    <xf numFmtId="0" fontId="27" fillId="2" borderId="11" xfId="0" applyFont="1" applyFill="1" applyBorder="1" applyAlignment="1">
      <alignment horizontal="center" vertical="top"/>
    </xf>
    <xf numFmtId="0" fontId="27" fillId="2" borderId="12" xfId="0" applyFont="1" applyFill="1" applyBorder="1" applyAlignment="1">
      <alignment horizontal="center" vertical="top"/>
    </xf>
    <xf numFmtId="0" fontId="27" fillId="2" borderId="15" xfId="0" applyFont="1" applyFill="1" applyBorder="1" applyAlignment="1">
      <alignment horizontal="center" vertical="top"/>
    </xf>
    <xf numFmtId="0" fontId="28" fillId="3" borderId="4" xfId="0" applyFont="1" applyFill="1" applyBorder="1" applyAlignment="1">
      <alignment horizontal="center" vertical="center"/>
    </xf>
    <xf numFmtId="0" fontId="28" fillId="3" borderId="0" xfId="0" applyFont="1" applyFill="1" applyBorder="1" applyAlignment="1">
      <alignment horizontal="center" vertical="center"/>
    </xf>
    <xf numFmtId="0" fontId="28" fillId="3" borderId="10" xfId="0" applyFont="1" applyFill="1" applyBorder="1" applyAlignment="1">
      <alignment horizontal="center" vertical="center"/>
    </xf>
    <xf numFmtId="0" fontId="28" fillId="3" borderId="11" xfId="0" applyFont="1" applyFill="1" applyBorder="1" applyAlignment="1">
      <alignment horizontal="center" vertical="center"/>
    </xf>
    <xf numFmtId="0" fontId="28" fillId="3" borderId="12" xfId="0" applyFont="1" applyFill="1" applyBorder="1" applyAlignment="1">
      <alignment horizontal="center" vertical="center"/>
    </xf>
    <xf numFmtId="0" fontId="28" fillId="3" borderId="18" xfId="0" applyFont="1" applyFill="1" applyBorder="1" applyAlignment="1">
      <alignment horizontal="center" vertical="center"/>
    </xf>
    <xf numFmtId="0" fontId="28" fillId="3" borderId="22" xfId="0" applyFont="1" applyFill="1" applyBorder="1" applyAlignment="1">
      <alignment horizontal="center" vertical="center"/>
    </xf>
    <xf numFmtId="0" fontId="28" fillId="3" borderId="17" xfId="0" applyFont="1" applyFill="1" applyBorder="1" applyAlignment="1">
      <alignment horizontal="center" vertical="center"/>
    </xf>
    <xf numFmtId="0" fontId="28" fillId="3" borderId="24" xfId="0" applyFont="1" applyFill="1" applyBorder="1" applyAlignment="1">
      <alignment horizontal="center" vertical="center"/>
    </xf>
    <xf numFmtId="0" fontId="28" fillId="3" borderId="19" xfId="0" applyFont="1" applyFill="1" applyBorder="1" applyAlignment="1">
      <alignment horizontal="center" vertical="center"/>
    </xf>
    <xf numFmtId="0" fontId="28" fillId="3" borderId="23" xfId="0" applyFont="1" applyFill="1" applyBorder="1" applyAlignment="1">
      <alignment horizontal="center" vertical="center"/>
    </xf>
    <xf numFmtId="0" fontId="28" fillId="3" borderId="25" xfId="0" applyFont="1" applyFill="1" applyBorder="1" applyAlignment="1">
      <alignment horizontal="center" vertical="center"/>
    </xf>
    <xf numFmtId="0" fontId="28" fillId="3" borderId="5" xfId="0" applyFont="1" applyFill="1" applyBorder="1" applyAlignment="1">
      <alignment horizontal="center" vertical="center"/>
    </xf>
    <xf numFmtId="0" fontId="28" fillId="3" borderId="15" xfId="0" applyFont="1" applyFill="1" applyBorder="1" applyAlignment="1">
      <alignment horizontal="center" vertical="center"/>
    </xf>
    <xf numFmtId="0" fontId="67" fillId="2" borderId="4" xfId="0" applyFont="1" applyFill="1" applyBorder="1" applyAlignment="1">
      <alignment horizontal="center"/>
    </xf>
    <xf numFmtId="0" fontId="67" fillId="2" borderId="0" xfId="0" applyFont="1" applyFill="1" applyBorder="1" applyAlignment="1">
      <alignment horizontal="center"/>
    </xf>
    <xf numFmtId="0" fontId="67" fillId="2" borderId="5" xfId="0" applyFont="1" applyFill="1" applyBorder="1" applyAlignment="1">
      <alignment horizontal="center"/>
    </xf>
    <xf numFmtId="0" fontId="28" fillId="0" borderId="41" xfId="0" applyFont="1" applyFill="1" applyBorder="1" applyAlignment="1">
      <alignment horizontal="center" vertical="center" wrapText="1"/>
    </xf>
    <xf numFmtId="0" fontId="28" fillId="0" borderId="42" xfId="0" applyFont="1" applyFill="1" applyBorder="1" applyAlignment="1">
      <alignment horizontal="center" vertical="center" wrapText="1"/>
    </xf>
    <xf numFmtId="0" fontId="45" fillId="3" borderId="22" xfId="0" applyFont="1" applyFill="1" applyBorder="1" applyAlignment="1">
      <alignment horizontal="center" vertical="center"/>
    </xf>
    <xf numFmtId="0" fontId="45" fillId="3" borderId="0" xfId="0" applyFont="1" applyFill="1" applyBorder="1" applyAlignment="1">
      <alignment horizontal="center" vertical="center"/>
    </xf>
    <xf numFmtId="0" fontId="45" fillId="3" borderId="17" xfId="0" applyFont="1" applyFill="1" applyBorder="1" applyAlignment="1">
      <alignment horizontal="center" vertical="center"/>
    </xf>
    <xf numFmtId="0" fontId="45" fillId="0" borderId="23" xfId="0" applyFont="1" applyFill="1" applyBorder="1" applyAlignment="1">
      <alignment horizontal="center" vertical="center"/>
    </xf>
    <xf numFmtId="0" fontId="45" fillId="0" borderId="0" xfId="0" applyFont="1" applyFill="1" applyBorder="1" applyAlignment="1">
      <alignment horizontal="center" vertical="center"/>
    </xf>
    <xf numFmtId="0" fontId="45" fillId="0" borderId="17" xfId="0" applyFont="1" applyFill="1" applyBorder="1" applyAlignment="1">
      <alignment horizontal="center" vertical="center"/>
    </xf>
    <xf numFmtId="0" fontId="45" fillId="3" borderId="23" xfId="0" applyFont="1" applyFill="1" applyBorder="1" applyAlignment="1">
      <alignment horizontal="center" vertical="center"/>
    </xf>
    <xf numFmtId="0" fontId="14" fillId="0" borderId="0" xfId="0" applyFont="1" applyBorder="1" applyAlignment="1">
      <alignment horizontal="left"/>
    </xf>
    <xf numFmtId="0" fontId="31" fillId="0" borderId="0" xfId="0" applyFont="1" applyAlignment="1">
      <alignment horizontal="left"/>
    </xf>
    <xf numFmtId="0" fontId="14" fillId="0" borderId="0" xfId="0" applyFont="1" applyAlignment="1">
      <alignment horizontal="left"/>
    </xf>
    <xf numFmtId="0" fontId="48" fillId="4" borderId="4" xfId="0" applyFont="1" applyFill="1" applyBorder="1" applyAlignment="1">
      <alignment horizontal="center" vertical="center"/>
    </xf>
    <xf numFmtId="0" fontId="48" fillId="4" borderId="10" xfId="0" applyFont="1" applyFill="1" applyBorder="1" applyAlignment="1">
      <alignment horizontal="center" vertical="center"/>
    </xf>
    <xf numFmtId="0" fontId="48" fillId="4" borderId="11" xfId="0" applyFont="1" applyFill="1" applyBorder="1" applyAlignment="1">
      <alignment horizontal="center" vertical="center"/>
    </xf>
    <xf numFmtId="0" fontId="48" fillId="4" borderId="18" xfId="0" applyFont="1" applyFill="1" applyBorder="1" applyAlignment="1">
      <alignment horizontal="center" vertical="center"/>
    </xf>
    <xf numFmtId="0" fontId="96" fillId="0" borderId="2" xfId="0" applyFont="1" applyBorder="1" applyAlignment="1">
      <alignment horizontal="left" vertical="top" wrapText="1"/>
    </xf>
    <xf numFmtId="0" fontId="13" fillId="0" borderId="0" xfId="0" applyFont="1" applyAlignment="1">
      <alignment horizontal="left"/>
    </xf>
    <xf numFmtId="0" fontId="48" fillId="4" borderId="4" xfId="0" applyFont="1" applyFill="1" applyBorder="1" applyAlignment="1">
      <alignment horizontal="center" vertical="center" wrapText="1"/>
    </xf>
    <xf numFmtId="0" fontId="48" fillId="4" borderId="10" xfId="0" applyFont="1" applyFill="1" applyBorder="1" applyAlignment="1">
      <alignment horizontal="center" vertical="center" wrapText="1"/>
    </xf>
    <xf numFmtId="0" fontId="13" fillId="0" borderId="0" xfId="0" applyFont="1" applyAlignment="1">
      <alignment horizontal="left" wrapText="1"/>
    </xf>
    <xf numFmtId="0" fontId="28" fillId="0" borderId="24" xfId="0" applyFont="1" applyFill="1" applyBorder="1" applyAlignment="1">
      <alignment horizontal="center" vertical="center"/>
    </xf>
    <xf numFmtId="0" fontId="28" fillId="0" borderId="12" xfId="0" applyFont="1" applyFill="1" applyBorder="1" applyAlignment="1">
      <alignment horizontal="center" vertical="center"/>
    </xf>
    <xf numFmtId="0" fontId="28" fillId="0" borderId="19" xfId="0" applyFont="1" applyFill="1" applyBorder="1" applyAlignment="1">
      <alignment horizontal="center" vertical="center"/>
    </xf>
    <xf numFmtId="49" fontId="31" fillId="3" borderId="25" xfId="0" applyNumberFormat="1" applyFont="1" applyFill="1" applyBorder="1" applyAlignment="1">
      <alignment horizontal="center" vertical="center"/>
    </xf>
    <xf numFmtId="49" fontId="31" fillId="3" borderId="12" xfId="0" applyNumberFormat="1" applyFont="1" applyFill="1" applyBorder="1" applyAlignment="1">
      <alignment horizontal="center" vertical="center"/>
    </xf>
    <xf numFmtId="0" fontId="28" fillId="3" borderId="21" xfId="0" applyFont="1" applyFill="1" applyBorder="1" applyAlignment="1">
      <alignment horizontal="center" vertical="center" wrapText="1"/>
    </xf>
    <xf numFmtId="0" fontId="28" fillId="3" borderId="2" xfId="0" applyFont="1" applyFill="1" applyBorder="1" applyAlignment="1">
      <alignment horizontal="center" vertical="center" wrapText="1"/>
    </xf>
    <xf numFmtId="0" fontId="28" fillId="3" borderId="29" xfId="0" applyFont="1" applyFill="1" applyBorder="1" applyAlignment="1">
      <alignment horizontal="center" vertical="center" wrapText="1"/>
    </xf>
    <xf numFmtId="0" fontId="28" fillId="3" borderId="23" xfId="0" applyFont="1" applyFill="1" applyBorder="1" applyAlignment="1">
      <alignment horizontal="center" vertical="center" wrapText="1"/>
    </xf>
    <xf numFmtId="0" fontId="28" fillId="3" borderId="0" xfId="0" applyFont="1" applyFill="1" applyBorder="1" applyAlignment="1">
      <alignment horizontal="center" vertical="center" wrapText="1"/>
    </xf>
    <xf numFmtId="0" fontId="28" fillId="3" borderId="17" xfId="0" applyFont="1" applyFill="1" applyBorder="1" applyAlignment="1">
      <alignment horizontal="center" vertical="center" wrapText="1"/>
    </xf>
    <xf numFmtId="0" fontId="28" fillId="3" borderId="25" xfId="0" applyFont="1" applyFill="1" applyBorder="1" applyAlignment="1">
      <alignment horizontal="center" vertical="center" wrapText="1"/>
    </xf>
    <xf numFmtId="0" fontId="28" fillId="3" borderId="12" xfId="0" applyFont="1" applyFill="1" applyBorder="1" applyAlignment="1">
      <alignment horizontal="center" vertical="center" wrapText="1"/>
    </xf>
    <xf numFmtId="0" fontId="28" fillId="3" borderId="19" xfId="0" applyFont="1" applyFill="1" applyBorder="1" applyAlignment="1">
      <alignment horizontal="center" vertical="center" wrapText="1"/>
    </xf>
    <xf numFmtId="49" fontId="31" fillId="3" borderId="15" xfId="0" applyNumberFormat="1" applyFont="1" applyFill="1" applyBorder="1" applyAlignment="1">
      <alignment horizontal="center" vertical="center"/>
    </xf>
    <xf numFmtId="0" fontId="3" fillId="2" borderId="2" xfId="0" applyFont="1" applyFill="1" applyBorder="1" applyAlignment="1">
      <alignment horizontal="center"/>
    </xf>
    <xf numFmtId="0" fontId="3" fillId="2" borderId="3" xfId="0" applyFont="1" applyFill="1" applyBorder="1" applyAlignment="1">
      <alignment horizontal="center"/>
    </xf>
    <xf numFmtId="0" fontId="14" fillId="0" borderId="0" xfId="0" applyFont="1" applyAlignment="1">
      <alignment horizontal="left" wrapText="1"/>
    </xf>
    <xf numFmtId="0" fontId="26" fillId="4" borderId="4" xfId="0" applyFont="1" applyFill="1" applyBorder="1" applyAlignment="1">
      <alignment horizontal="center" vertical="center"/>
    </xf>
    <xf numFmtId="0" fontId="26" fillId="4" borderId="10" xfId="0" applyFont="1" applyFill="1" applyBorder="1" applyAlignment="1">
      <alignment horizontal="center" vertical="center"/>
    </xf>
    <xf numFmtId="3" fontId="26" fillId="4" borderId="4" xfId="0" applyNumberFormat="1" applyFont="1" applyFill="1" applyBorder="1" applyAlignment="1">
      <alignment horizontal="center" vertical="center"/>
    </xf>
    <xf numFmtId="3" fontId="26" fillId="4" borderId="10" xfId="0" applyNumberFormat="1" applyFont="1" applyFill="1" applyBorder="1" applyAlignment="1">
      <alignment horizontal="center" vertical="center"/>
    </xf>
    <xf numFmtId="0" fontId="18" fillId="3" borderId="21" xfId="0" applyFont="1" applyFill="1" applyBorder="1" applyAlignment="1">
      <alignment horizontal="center" vertical="center" wrapText="1"/>
    </xf>
    <xf numFmtId="0" fontId="18" fillId="3" borderId="2" xfId="0" applyFont="1" applyFill="1" applyBorder="1" applyAlignment="1">
      <alignment horizontal="center" vertical="center" wrapText="1"/>
    </xf>
    <xf numFmtId="0" fontId="18" fillId="3" borderId="29" xfId="0" applyFont="1" applyFill="1" applyBorder="1" applyAlignment="1">
      <alignment horizontal="center" vertical="center" wrapText="1"/>
    </xf>
    <xf numFmtId="0" fontId="18" fillId="3" borderId="23" xfId="0" applyFont="1" applyFill="1" applyBorder="1" applyAlignment="1">
      <alignment horizontal="center" vertical="center" wrapText="1"/>
    </xf>
    <xf numFmtId="0" fontId="18" fillId="3" borderId="0" xfId="0" applyFont="1" applyFill="1" applyBorder="1" applyAlignment="1">
      <alignment horizontal="center" vertical="center" wrapText="1"/>
    </xf>
    <xf numFmtId="0" fontId="18" fillId="3" borderId="17" xfId="0" applyFont="1" applyFill="1" applyBorder="1" applyAlignment="1">
      <alignment horizontal="center" vertical="center" wrapText="1"/>
    </xf>
    <xf numFmtId="0" fontId="18" fillId="3" borderId="25" xfId="0" applyFont="1" applyFill="1" applyBorder="1" applyAlignment="1">
      <alignment horizontal="center" vertical="center" wrapText="1"/>
    </xf>
    <xf numFmtId="0" fontId="18" fillId="3" borderId="12" xfId="0" applyFont="1" applyFill="1" applyBorder="1" applyAlignment="1">
      <alignment horizontal="center" vertical="center" wrapText="1"/>
    </xf>
    <xf numFmtId="0" fontId="18" fillId="3" borderId="19" xfId="0" applyFont="1" applyFill="1" applyBorder="1" applyAlignment="1">
      <alignment horizontal="center" vertical="center" wrapText="1"/>
    </xf>
    <xf numFmtId="0" fontId="18" fillId="3" borderId="17" xfId="0" applyFont="1" applyFill="1" applyBorder="1" applyAlignment="1">
      <alignment horizontal="center" vertical="center"/>
    </xf>
    <xf numFmtId="0" fontId="18" fillId="3" borderId="24" xfId="0" applyFont="1" applyFill="1" applyBorder="1" applyAlignment="1">
      <alignment horizontal="center" vertical="center"/>
    </xf>
    <xf numFmtId="0" fontId="18" fillId="3" borderId="12" xfId="0" applyFont="1" applyFill="1" applyBorder="1" applyAlignment="1">
      <alignment horizontal="center" vertical="center"/>
    </xf>
    <xf numFmtId="0" fontId="18" fillId="3" borderId="19" xfId="0" applyFont="1" applyFill="1" applyBorder="1" applyAlignment="1">
      <alignment horizontal="center" vertical="center"/>
    </xf>
    <xf numFmtId="0" fontId="49" fillId="3" borderId="4" xfId="0" applyFont="1" applyFill="1" applyBorder="1" applyAlignment="1">
      <alignment horizontal="center" vertical="center"/>
    </xf>
    <xf numFmtId="0" fontId="49" fillId="3" borderId="10" xfId="0" applyFont="1" applyFill="1" applyBorder="1" applyAlignment="1">
      <alignment horizontal="center" vertical="center"/>
    </xf>
    <xf numFmtId="0" fontId="21" fillId="3" borderId="17" xfId="0" applyFont="1" applyFill="1" applyBorder="1" applyAlignment="1">
      <alignment horizontal="center" vertical="center"/>
    </xf>
    <xf numFmtId="0" fontId="28" fillId="0" borderId="33" xfId="0" applyFont="1" applyFill="1" applyBorder="1" applyAlignment="1">
      <alignment horizontal="center" vertical="center"/>
    </xf>
    <xf numFmtId="0" fontId="28" fillId="0" borderId="39" xfId="0" applyFont="1" applyFill="1" applyBorder="1" applyAlignment="1">
      <alignment horizontal="center" vertical="center"/>
    </xf>
    <xf numFmtId="0" fontId="3" fillId="0" borderId="33" xfId="0" applyFont="1" applyFill="1" applyBorder="1" applyAlignment="1">
      <alignment horizontal="center" vertical="center" wrapText="1"/>
    </xf>
    <xf numFmtId="0" fontId="3" fillId="0" borderId="37"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3" fillId="0" borderId="12" xfId="0" applyFont="1" applyFill="1" applyBorder="1" applyAlignment="1">
      <alignment horizontal="center" vertical="center" wrapText="1"/>
    </xf>
    <xf numFmtId="0" fontId="3" fillId="0" borderId="18" xfId="0" applyFont="1" applyFill="1" applyBorder="1" applyAlignment="1">
      <alignment horizontal="center" vertical="center" wrapText="1"/>
    </xf>
    <xf numFmtId="0" fontId="3" fillId="0" borderId="35"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15" xfId="0" applyFont="1" applyFill="1" applyBorder="1" applyAlignment="1">
      <alignment horizontal="center" vertical="center" wrapText="1"/>
    </xf>
    <xf numFmtId="0" fontId="2" fillId="2" borderId="4" xfId="0" applyFont="1" applyFill="1" applyBorder="1" applyAlignment="1">
      <alignment horizontal="center" vertical="top"/>
    </xf>
    <xf numFmtId="0" fontId="2" fillId="2" borderId="0" xfId="0" applyFont="1" applyFill="1" applyBorder="1" applyAlignment="1">
      <alignment horizontal="center" vertical="top"/>
    </xf>
    <xf numFmtId="0" fontId="2" fillId="2" borderId="5" xfId="0" applyFont="1" applyFill="1" applyBorder="1" applyAlignment="1">
      <alignment horizontal="center" vertical="top"/>
    </xf>
    <xf numFmtId="0" fontId="45" fillId="0" borderId="1" xfId="0" applyFont="1" applyFill="1" applyBorder="1" applyAlignment="1">
      <alignment horizontal="center" vertical="center"/>
    </xf>
    <xf numFmtId="0" fontId="45" fillId="0" borderId="26" xfId="0" applyFont="1" applyFill="1" applyBorder="1" applyAlignment="1">
      <alignment horizontal="center" vertical="center"/>
    </xf>
    <xf numFmtId="0" fontId="45" fillId="0" borderId="4" xfId="0" applyFont="1" applyFill="1" applyBorder="1" applyAlignment="1">
      <alignment horizontal="center" vertical="center"/>
    </xf>
    <xf numFmtId="0" fontId="45" fillId="0" borderId="10" xfId="0" applyFont="1" applyFill="1" applyBorder="1" applyAlignment="1">
      <alignment horizontal="center" vertical="center"/>
    </xf>
    <xf numFmtId="0" fontId="45" fillId="0" borderId="11" xfId="0" applyFont="1" applyFill="1" applyBorder="1" applyAlignment="1">
      <alignment horizontal="center" vertical="center"/>
    </xf>
    <xf numFmtId="0" fontId="45" fillId="0" borderId="18" xfId="0" applyFont="1" applyFill="1" applyBorder="1" applyAlignment="1">
      <alignment horizontal="center" vertical="center"/>
    </xf>
    <xf numFmtId="0" fontId="28" fillId="0" borderId="20" xfId="0" applyFont="1" applyFill="1" applyBorder="1" applyAlignment="1">
      <alignment horizontal="center" vertical="center"/>
    </xf>
    <xf numFmtId="0" fontId="28" fillId="0" borderId="2" xfId="0" applyFont="1" applyFill="1" applyBorder="1" applyAlignment="1">
      <alignment horizontal="center" vertical="center"/>
    </xf>
    <xf numFmtId="0" fontId="28" fillId="0" borderId="26" xfId="0" applyFont="1" applyFill="1" applyBorder="1" applyAlignment="1">
      <alignment horizontal="center" vertical="center"/>
    </xf>
    <xf numFmtId="0" fontId="28" fillId="0" borderId="10" xfId="0" applyFont="1" applyFill="1" applyBorder="1" applyAlignment="1">
      <alignment horizontal="center" vertical="center"/>
    </xf>
    <xf numFmtId="0" fontId="28" fillId="0" borderId="3" xfId="0" applyFont="1" applyFill="1" applyBorder="1" applyAlignment="1">
      <alignment horizontal="center" vertical="center"/>
    </xf>
    <xf numFmtId="0" fontId="28" fillId="0" borderId="32" xfId="0" applyFont="1" applyFill="1" applyBorder="1" applyAlignment="1">
      <alignment horizontal="center" vertical="center"/>
    </xf>
    <xf numFmtId="0" fontId="3" fillId="0" borderId="34" xfId="0" applyFont="1" applyFill="1" applyBorder="1" applyAlignment="1">
      <alignment horizontal="center" vertical="center" wrapText="1"/>
    </xf>
    <xf numFmtId="0" fontId="3" fillId="0" borderId="23" xfId="0" applyFont="1" applyFill="1" applyBorder="1" applyAlignment="1">
      <alignment horizontal="center" vertical="center" wrapText="1"/>
    </xf>
    <xf numFmtId="0" fontId="3" fillId="0" borderId="25" xfId="0" applyFont="1" applyFill="1" applyBorder="1" applyAlignment="1">
      <alignment horizontal="center" vertical="center" wrapText="1"/>
    </xf>
    <xf numFmtId="0" fontId="45" fillId="0" borderId="12" xfId="0" applyFont="1" applyFill="1" applyBorder="1" applyAlignment="1">
      <alignment horizontal="center" vertical="center"/>
    </xf>
    <xf numFmtId="0" fontId="28" fillId="0" borderId="22" xfId="0" applyFont="1" applyFill="1" applyBorder="1" applyAlignment="1">
      <alignment horizontal="center" vertical="center" wrapText="1"/>
    </xf>
    <xf numFmtId="0" fontId="28" fillId="0" borderId="0" xfId="0" applyFont="1" applyFill="1" applyBorder="1" applyAlignment="1">
      <alignment horizontal="center" vertical="center" wrapText="1"/>
    </xf>
    <xf numFmtId="0" fontId="28" fillId="0" borderId="10" xfId="0" applyFont="1" applyFill="1" applyBorder="1" applyAlignment="1">
      <alignment horizontal="center" vertical="center" wrapText="1"/>
    </xf>
    <xf numFmtId="0" fontId="28" fillId="0" borderId="51" xfId="0" applyFont="1" applyFill="1" applyBorder="1" applyAlignment="1">
      <alignment horizontal="center" vertical="center" wrapText="1"/>
    </xf>
    <xf numFmtId="0" fontId="28" fillId="0" borderId="31" xfId="0" applyFont="1" applyFill="1" applyBorder="1" applyAlignment="1">
      <alignment horizontal="center" vertical="center" wrapText="1"/>
    </xf>
    <xf numFmtId="0" fontId="28" fillId="0" borderId="50" xfId="0" applyFont="1" applyFill="1" applyBorder="1" applyAlignment="1">
      <alignment horizontal="center" vertical="center" wrapText="1"/>
    </xf>
    <xf numFmtId="0" fontId="28" fillId="0" borderId="31" xfId="0" applyFont="1" applyFill="1" applyBorder="1" applyAlignment="1">
      <alignment horizontal="center" vertical="center"/>
    </xf>
    <xf numFmtId="0" fontId="28" fillId="0" borderId="50" xfId="0" applyFont="1" applyFill="1" applyBorder="1" applyAlignment="1">
      <alignment horizontal="center" vertical="center"/>
    </xf>
    <xf numFmtId="0" fontId="28" fillId="0" borderId="38" xfId="0" applyFont="1" applyFill="1" applyBorder="1" applyAlignment="1">
      <alignment horizontal="center" vertical="center"/>
    </xf>
    <xf numFmtId="0" fontId="28" fillId="0" borderId="25" xfId="0" applyFont="1" applyFill="1" applyBorder="1" applyAlignment="1">
      <alignment horizontal="center" vertical="center"/>
    </xf>
    <xf numFmtId="0" fontId="28" fillId="4" borderId="4" xfId="0" applyFont="1" applyFill="1" applyBorder="1" applyAlignment="1">
      <alignment horizontal="center" vertical="center"/>
    </xf>
    <xf numFmtId="0" fontId="28" fillId="4" borderId="10" xfId="0" applyFont="1" applyFill="1" applyBorder="1" applyAlignment="1">
      <alignment horizontal="center" vertical="center"/>
    </xf>
    <xf numFmtId="0" fontId="18" fillId="0" borderId="4" xfId="0" applyFont="1" applyFill="1" applyBorder="1" applyAlignment="1">
      <alignment horizontal="center" vertical="center"/>
    </xf>
    <xf numFmtId="0" fontId="18" fillId="0" borderId="10" xfId="0" applyFont="1" applyFill="1" applyBorder="1" applyAlignment="1">
      <alignment horizontal="center" vertical="center"/>
    </xf>
    <xf numFmtId="0" fontId="18" fillId="0" borderId="11" xfId="0" applyFont="1" applyFill="1" applyBorder="1" applyAlignment="1">
      <alignment horizontal="center" vertical="center"/>
    </xf>
    <xf numFmtId="0" fontId="18" fillId="0" borderId="18" xfId="0" applyFont="1" applyFill="1" applyBorder="1" applyAlignment="1">
      <alignment horizontal="center" vertical="center"/>
    </xf>
    <xf numFmtId="0" fontId="18" fillId="0" borderId="22" xfId="0" applyFont="1" applyFill="1" applyBorder="1" applyAlignment="1">
      <alignment horizontal="center" vertical="center"/>
    </xf>
    <xf numFmtId="0" fontId="18" fillId="0" borderId="0" xfId="0" applyFont="1" applyFill="1" applyBorder="1" applyAlignment="1">
      <alignment horizontal="center" vertical="center"/>
    </xf>
    <xf numFmtId="0" fontId="18" fillId="0" borderId="17" xfId="0" applyFont="1" applyFill="1" applyBorder="1" applyAlignment="1">
      <alignment horizontal="center" vertical="center"/>
    </xf>
    <xf numFmtId="0" fontId="18" fillId="0" borderId="24" xfId="0" applyFont="1" applyFill="1" applyBorder="1" applyAlignment="1">
      <alignment horizontal="center" vertical="center"/>
    </xf>
    <xf numFmtId="0" fontId="18" fillId="0" borderId="12" xfId="0" applyFont="1" applyFill="1" applyBorder="1" applyAlignment="1">
      <alignment horizontal="center" vertical="center"/>
    </xf>
    <xf numFmtId="0" fontId="18" fillId="0" borderId="19" xfId="0" applyFont="1" applyFill="1" applyBorder="1" applyAlignment="1">
      <alignment horizontal="center" vertical="center"/>
    </xf>
    <xf numFmtId="0" fontId="18" fillId="0" borderId="23" xfId="0" applyFont="1" applyFill="1" applyBorder="1" applyAlignment="1">
      <alignment horizontal="center" vertical="center"/>
    </xf>
    <xf numFmtId="0" fontId="18" fillId="0" borderId="5" xfId="0" applyFont="1" applyFill="1" applyBorder="1" applyAlignment="1">
      <alignment horizontal="center" vertical="center"/>
    </xf>
    <xf numFmtId="0" fontId="18" fillId="0" borderId="25" xfId="0" applyFont="1" applyFill="1" applyBorder="1" applyAlignment="1">
      <alignment horizontal="center" vertical="center"/>
    </xf>
    <xf numFmtId="0" fontId="18" fillId="0" borderId="15" xfId="0" applyFont="1" applyFill="1" applyBorder="1" applyAlignment="1">
      <alignment horizontal="center" vertical="center"/>
    </xf>
    <xf numFmtId="0" fontId="46" fillId="0" borderId="22" xfId="0" applyFont="1" applyBorder="1" applyAlignment="1">
      <alignment horizontal="center" vertical="center"/>
    </xf>
    <xf numFmtId="0" fontId="46" fillId="0" borderId="0" xfId="0" applyFont="1" applyBorder="1" applyAlignment="1">
      <alignment horizontal="center" vertical="center"/>
    </xf>
    <xf numFmtId="0" fontId="46" fillId="0" borderId="17" xfId="0" applyFont="1" applyBorder="1" applyAlignment="1">
      <alignment horizontal="center" vertical="center"/>
    </xf>
    <xf numFmtId="0" fontId="46" fillId="0" borderId="24" xfId="0" applyFont="1" applyBorder="1" applyAlignment="1">
      <alignment horizontal="center" vertical="center"/>
    </xf>
    <xf numFmtId="0" fontId="46" fillId="0" borderId="12" xfId="0" applyFont="1" applyBorder="1" applyAlignment="1">
      <alignment horizontal="center" vertical="center"/>
    </xf>
    <xf numFmtId="0" fontId="46" fillId="0" borderId="19" xfId="0" applyFont="1" applyBorder="1" applyAlignment="1">
      <alignment horizontal="center" vertical="center"/>
    </xf>
    <xf numFmtId="0" fontId="46" fillId="0" borderId="23" xfId="0" applyFont="1" applyFill="1" applyBorder="1" applyAlignment="1">
      <alignment horizontal="center" vertical="center"/>
    </xf>
    <xf numFmtId="0" fontId="46" fillId="0" borderId="17" xfId="0" applyFont="1" applyFill="1" applyBorder="1" applyAlignment="1">
      <alignment horizontal="center" vertical="center"/>
    </xf>
    <xf numFmtId="0" fontId="46" fillId="0" borderId="25" xfId="0" applyFont="1" applyFill="1" applyBorder="1" applyAlignment="1">
      <alignment horizontal="center" vertical="center"/>
    </xf>
    <xf numFmtId="0" fontId="46" fillId="0" borderId="19" xfId="0" applyFont="1" applyFill="1" applyBorder="1" applyAlignment="1">
      <alignment horizontal="center" vertical="center"/>
    </xf>
    <xf numFmtId="0" fontId="27" fillId="2" borderId="1" xfId="0" applyFont="1" applyFill="1" applyBorder="1" applyAlignment="1">
      <alignment horizontal="center" vertical="center"/>
    </xf>
    <xf numFmtId="0" fontId="27" fillId="2" borderId="2" xfId="0" applyFont="1" applyFill="1" applyBorder="1" applyAlignment="1">
      <alignment horizontal="center" vertical="center"/>
    </xf>
    <xf numFmtId="0" fontId="27" fillId="2" borderId="3" xfId="0" applyFont="1" applyFill="1" applyBorder="1" applyAlignment="1">
      <alignment horizontal="center" vertical="center"/>
    </xf>
    <xf numFmtId="0" fontId="21" fillId="3" borderId="41" xfId="0" applyFont="1" applyFill="1" applyBorder="1" applyAlignment="1">
      <alignment horizontal="center" vertical="center"/>
    </xf>
    <xf numFmtId="0" fontId="21" fillId="3" borderId="42" xfId="0" applyFont="1" applyFill="1" applyBorder="1" applyAlignment="1">
      <alignment horizontal="center" vertical="center"/>
    </xf>
    <xf numFmtId="0" fontId="0" fillId="0" borderId="0" xfId="0" applyFill="1" applyAlignment="1">
      <alignment horizontal="center" wrapText="1"/>
    </xf>
    <xf numFmtId="0" fontId="13" fillId="0" borderId="0" xfId="0" applyFont="1" applyFill="1" applyAlignment="1">
      <alignment horizontal="left" wrapText="1"/>
    </xf>
    <xf numFmtId="0" fontId="60" fillId="2" borderId="1" xfId="0" applyFont="1" applyFill="1" applyBorder="1" applyAlignment="1">
      <alignment horizontal="center"/>
    </xf>
    <xf numFmtId="0" fontId="60" fillId="2" borderId="2" xfId="0" applyFont="1" applyFill="1" applyBorder="1" applyAlignment="1">
      <alignment horizontal="center"/>
    </xf>
    <xf numFmtId="0" fontId="60" fillId="2" borderId="3" xfId="0" applyFont="1" applyFill="1" applyBorder="1" applyAlignment="1">
      <alignment horizontal="center"/>
    </xf>
    <xf numFmtId="0" fontId="28" fillId="6" borderId="41" xfId="0" applyFont="1" applyFill="1" applyBorder="1" applyAlignment="1">
      <alignment horizontal="center" vertical="center"/>
    </xf>
    <xf numFmtId="0" fontId="28" fillId="6" borderId="42" xfId="0" applyFont="1" applyFill="1" applyBorder="1" applyAlignment="1">
      <alignment horizontal="center" vertical="center"/>
    </xf>
    <xf numFmtId="0" fontId="3" fillId="6" borderId="20" xfId="0" applyFont="1" applyFill="1" applyBorder="1" applyAlignment="1">
      <alignment horizontal="center" vertical="center" wrapText="1"/>
    </xf>
    <xf numFmtId="0" fontId="3" fillId="6" borderId="2" xfId="0" applyFont="1" applyFill="1" applyBorder="1" applyAlignment="1">
      <alignment horizontal="center" vertical="center" wrapText="1"/>
    </xf>
    <xf numFmtId="0" fontId="3" fillId="6" borderId="29" xfId="0" applyFont="1" applyFill="1" applyBorder="1" applyAlignment="1">
      <alignment horizontal="center" vertical="center" wrapText="1"/>
    </xf>
    <xf numFmtId="0" fontId="3" fillId="6" borderId="22" xfId="0" applyFont="1" applyFill="1" applyBorder="1" applyAlignment="1">
      <alignment horizontal="center" vertical="center" wrapText="1"/>
    </xf>
    <xf numFmtId="0" fontId="3" fillId="6" borderId="0" xfId="0" applyFont="1" applyFill="1" applyBorder="1" applyAlignment="1">
      <alignment horizontal="center" vertical="center" wrapText="1"/>
    </xf>
    <xf numFmtId="0" fontId="3" fillId="6" borderId="17" xfId="0" applyFont="1" applyFill="1" applyBorder="1" applyAlignment="1">
      <alignment horizontal="center" vertical="center" wrapText="1"/>
    </xf>
    <xf numFmtId="0" fontId="28" fillId="6" borderId="2" xfId="0" applyFont="1" applyFill="1" applyBorder="1" applyAlignment="1">
      <alignment horizontal="center"/>
    </xf>
    <xf numFmtId="0" fontId="28" fillId="6" borderId="3" xfId="0" applyFont="1" applyFill="1" applyBorder="1" applyAlignment="1">
      <alignment horizontal="center"/>
    </xf>
    <xf numFmtId="0" fontId="28" fillId="6" borderId="0" xfId="0" applyFont="1" applyFill="1" applyBorder="1" applyAlignment="1">
      <alignment horizontal="center"/>
    </xf>
    <xf numFmtId="0" fontId="28" fillId="6" borderId="5" xfId="0" applyFont="1" applyFill="1" applyBorder="1" applyAlignment="1">
      <alignment horizontal="center"/>
    </xf>
    <xf numFmtId="0" fontId="6" fillId="6" borderId="22" xfId="0" applyFont="1" applyFill="1" applyBorder="1" applyAlignment="1">
      <alignment horizontal="center" vertical="center" wrapText="1"/>
    </xf>
    <xf numFmtId="0" fontId="6" fillId="6" borderId="0" xfId="0" applyFont="1" applyFill="1" applyBorder="1" applyAlignment="1">
      <alignment horizontal="center" vertical="center" wrapText="1"/>
    </xf>
    <xf numFmtId="0" fontId="6" fillId="6" borderId="17" xfId="0" applyFont="1" applyFill="1" applyBorder="1" applyAlignment="1">
      <alignment horizontal="center" vertical="center" wrapText="1"/>
    </xf>
    <xf numFmtId="0" fontId="31" fillId="6" borderId="24" xfId="0" applyFont="1" applyFill="1" applyBorder="1" applyAlignment="1">
      <alignment horizontal="center" vertical="top"/>
    </xf>
    <xf numFmtId="0" fontId="31" fillId="6" borderId="12" xfId="0" applyFont="1" applyFill="1" applyBorder="1" applyAlignment="1">
      <alignment horizontal="center" vertical="top"/>
    </xf>
    <xf numFmtId="0" fontId="31" fillId="6" borderId="19" xfId="0" applyFont="1" applyFill="1" applyBorder="1" applyAlignment="1">
      <alignment horizontal="center" vertical="top"/>
    </xf>
    <xf numFmtId="0" fontId="3" fillId="2" borderId="1" xfId="0" applyFont="1" applyFill="1" applyBorder="1" applyAlignment="1">
      <alignment horizontal="center"/>
    </xf>
    <xf numFmtId="1" fontId="28" fillId="3" borderId="41" xfId="0" applyNumberFormat="1" applyFont="1" applyFill="1" applyBorder="1" applyAlignment="1">
      <alignment horizontal="center" vertical="center" wrapText="1"/>
    </xf>
    <xf numFmtId="1" fontId="28" fillId="3" borderId="42" xfId="0" applyNumberFormat="1" applyFont="1" applyFill="1" applyBorder="1" applyAlignment="1">
      <alignment horizontal="center" vertical="center" wrapText="1"/>
    </xf>
    <xf numFmtId="3" fontId="48" fillId="3" borderId="22" xfId="0" applyNumberFormat="1" applyFont="1" applyFill="1" applyBorder="1" applyAlignment="1">
      <alignment horizontal="center" vertical="center"/>
    </xf>
    <xf numFmtId="3" fontId="48" fillId="3" borderId="0" xfId="0" applyNumberFormat="1" applyFont="1" applyFill="1" applyBorder="1" applyAlignment="1">
      <alignment horizontal="center" vertical="center"/>
    </xf>
    <xf numFmtId="3" fontId="48" fillId="3" borderId="17" xfId="0" applyNumberFormat="1" applyFont="1" applyFill="1" applyBorder="1" applyAlignment="1">
      <alignment horizontal="center" vertical="center"/>
    </xf>
    <xf numFmtId="3" fontId="48" fillId="3" borderId="23" xfId="0" applyNumberFormat="1" applyFont="1" applyFill="1" applyBorder="1" applyAlignment="1">
      <alignment horizontal="center" vertical="center" wrapText="1"/>
    </xf>
    <xf numFmtId="3" fontId="48" fillId="3" borderId="0" xfId="0" applyNumberFormat="1" applyFont="1" applyFill="1" applyBorder="1" applyAlignment="1">
      <alignment horizontal="center" vertical="center" wrapText="1"/>
    </xf>
    <xf numFmtId="3" fontId="48" fillId="3" borderId="17" xfId="0" applyNumberFormat="1" applyFont="1" applyFill="1" applyBorder="1" applyAlignment="1">
      <alignment horizontal="center" vertical="center" wrapText="1"/>
    </xf>
    <xf numFmtId="3" fontId="48" fillId="3" borderId="5" xfId="0" applyNumberFormat="1" applyFont="1" applyFill="1" applyBorder="1" applyAlignment="1">
      <alignment horizontal="center" vertical="center" wrapText="1"/>
    </xf>
    <xf numFmtId="1" fontId="28" fillId="6" borderId="43" xfId="0" applyNumberFormat="1" applyFont="1" applyFill="1" applyBorder="1" applyAlignment="1">
      <alignment horizontal="center" vertical="center" wrapText="1"/>
    </xf>
    <xf numFmtId="1" fontId="28" fillId="6" borderId="41" xfId="0" applyNumberFormat="1" applyFont="1" applyFill="1" applyBorder="1" applyAlignment="1">
      <alignment horizontal="center" vertical="center" wrapText="1"/>
    </xf>
    <xf numFmtId="1" fontId="28" fillId="6" borderId="42" xfId="0" applyNumberFormat="1" applyFont="1" applyFill="1" applyBorder="1" applyAlignment="1">
      <alignment horizontal="center" vertical="center" wrapText="1"/>
    </xf>
    <xf numFmtId="3" fontId="48" fillId="3" borderId="20" xfId="0" applyNumberFormat="1" applyFont="1" applyFill="1" applyBorder="1" applyAlignment="1">
      <alignment horizontal="center" vertical="center"/>
    </xf>
    <xf numFmtId="3" fontId="48" fillId="3" borderId="2" xfId="0" applyNumberFormat="1" applyFont="1" applyFill="1" applyBorder="1" applyAlignment="1">
      <alignment horizontal="center" vertical="center"/>
    </xf>
    <xf numFmtId="3" fontId="48" fillId="3" borderId="29" xfId="0" applyNumberFormat="1" applyFont="1" applyFill="1" applyBorder="1" applyAlignment="1">
      <alignment horizontal="center" vertical="center"/>
    </xf>
    <xf numFmtId="3" fontId="48" fillId="3" borderId="21" xfId="0" applyNumberFormat="1" applyFont="1" applyFill="1" applyBorder="1" applyAlignment="1">
      <alignment horizontal="center" vertical="center" wrapText="1"/>
    </xf>
    <xf numFmtId="3" fontId="48" fillId="3" borderId="2" xfId="0" applyNumberFormat="1" applyFont="1" applyFill="1" applyBorder="1" applyAlignment="1">
      <alignment horizontal="center" vertical="center" wrapText="1"/>
    </xf>
    <xf numFmtId="3" fontId="48" fillId="3" borderId="29" xfId="0" applyNumberFormat="1" applyFont="1" applyFill="1" applyBorder="1" applyAlignment="1">
      <alignment horizontal="center" vertical="center" wrapText="1"/>
    </xf>
    <xf numFmtId="3" fontId="48" fillId="3" borderId="3" xfId="0" applyNumberFormat="1" applyFont="1" applyFill="1" applyBorder="1" applyAlignment="1">
      <alignment horizontal="center" vertical="center" wrapText="1"/>
    </xf>
    <xf numFmtId="0" fontId="57" fillId="5" borderId="0" xfId="0" applyFont="1" applyFill="1" applyBorder="1" applyAlignment="1">
      <alignment horizontal="center"/>
    </xf>
    <xf numFmtId="0" fontId="57" fillId="5" borderId="10" xfId="0" applyFont="1" applyFill="1" applyBorder="1" applyAlignment="1">
      <alignment horizontal="center"/>
    </xf>
    <xf numFmtId="0" fontId="57" fillId="5" borderId="0" xfId="0" applyFont="1" applyFill="1" applyBorder="1" applyAlignment="1">
      <alignment horizontal="center" vertical="center"/>
    </xf>
    <xf numFmtId="0" fontId="57" fillId="5" borderId="10" xfId="0" applyFont="1" applyFill="1" applyBorder="1" applyAlignment="1">
      <alignment horizontal="center" vertical="center"/>
    </xf>
    <xf numFmtId="0" fontId="27" fillId="2" borderId="1" xfId="0" applyFont="1" applyFill="1" applyBorder="1" applyAlignment="1">
      <alignment horizontal="center"/>
    </xf>
    <xf numFmtId="0" fontId="27" fillId="2" borderId="2" xfId="0" applyFont="1" applyFill="1" applyBorder="1" applyAlignment="1">
      <alignment horizontal="center"/>
    </xf>
    <xf numFmtId="0" fontId="27" fillId="2" borderId="3" xfId="0" applyFont="1" applyFill="1" applyBorder="1" applyAlignment="1">
      <alignment horizontal="center"/>
    </xf>
    <xf numFmtId="0" fontId="59" fillId="2" borderId="11" xfId="0" applyFont="1" applyFill="1" applyBorder="1" applyAlignment="1">
      <alignment horizontal="center"/>
    </xf>
    <xf numFmtId="0" fontId="59" fillId="2" borderId="12" xfId="0" applyFont="1" applyFill="1" applyBorder="1" applyAlignment="1">
      <alignment horizontal="center"/>
    </xf>
    <xf numFmtId="0" fontId="59" fillId="2" borderId="15" xfId="0" applyFont="1" applyFill="1" applyBorder="1" applyAlignment="1">
      <alignment horizontal="center"/>
    </xf>
    <xf numFmtId="0" fontId="68" fillId="3" borderId="41" xfId="0" applyFont="1" applyFill="1" applyBorder="1" applyAlignment="1">
      <alignment horizontal="center" vertical="center" wrapText="1"/>
    </xf>
    <xf numFmtId="0" fontId="68" fillId="3" borderId="42" xfId="0" applyFont="1" applyFill="1" applyBorder="1" applyAlignment="1">
      <alignment vertical="center" wrapText="1"/>
    </xf>
    <xf numFmtId="0" fontId="68" fillId="3" borderId="51" xfId="0" applyFont="1" applyFill="1" applyBorder="1" applyAlignment="1">
      <alignment horizontal="center" vertical="center" wrapText="1"/>
    </xf>
    <xf numFmtId="0" fontId="68" fillId="3" borderId="31" xfId="0" applyFont="1" applyFill="1" applyBorder="1" applyAlignment="1">
      <alignment horizontal="center" vertical="center" wrapText="1"/>
    </xf>
    <xf numFmtId="0" fontId="68" fillId="3" borderId="50" xfId="0" applyFont="1" applyFill="1" applyBorder="1" applyAlignment="1">
      <alignment horizontal="center" vertical="center" wrapText="1"/>
    </xf>
    <xf numFmtId="0" fontId="68" fillId="3" borderId="9" xfId="0" applyFont="1" applyFill="1" applyBorder="1" applyAlignment="1">
      <alignment horizontal="center" vertical="center" wrapText="1"/>
    </xf>
    <xf numFmtId="0" fontId="68" fillId="3" borderId="14" xfId="0" applyFont="1" applyFill="1" applyBorder="1" applyAlignment="1">
      <alignment horizontal="center" vertical="center" wrapText="1"/>
    </xf>
    <xf numFmtId="0" fontId="57" fillId="3" borderId="55" xfId="0" applyFont="1" applyFill="1" applyBorder="1" applyAlignment="1">
      <alignment horizontal="center" vertical="center" wrapText="1"/>
    </xf>
    <xf numFmtId="0" fontId="57" fillId="3" borderId="57" xfId="0" applyFont="1" applyFill="1" applyBorder="1" applyAlignment="1">
      <alignment vertical="center"/>
    </xf>
    <xf numFmtId="0" fontId="59" fillId="2" borderId="4" xfId="0" applyFont="1" applyFill="1" applyBorder="1" applyAlignment="1">
      <alignment horizontal="center"/>
    </xf>
    <xf numFmtId="0" fontId="59" fillId="2" borderId="0" xfId="0" applyFont="1" applyFill="1" applyBorder="1" applyAlignment="1">
      <alignment horizontal="center"/>
    </xf>
    <xf numFmtId="0" fontId="59" fillId="2" borderId="5" xfId="0" applyFont="1" applyFill="1" applyBorder="1" applyAlignment="1">
      <alignment horizontal="center"/>
    </xf>
    <xf numFmtId="0" fontId="57" fillId="3" borderId="43" xfId="0" applyFont="1" applyFill="1" applyBorder="1" applyAlignment="1">
      <alignment horizontal="center" vertical="center" wrapText="1"/>
    </xf>
    <xf numFmtId="0" fontId="57" fillId="3" borderId="41" xfId="0" applyFont="1" applyFill="1" applyBorder="1" applyAlignment="1">
      <alignment vertical="center" wrapText="1"/>
    </xf>
    <xf numFmtId="0" fontId="57" fillId="3" borderId="78" xfId="0" applyFont="1" applyFill="1" applyBorder="1" applyAlignment="1">
      <alignment horizontal="center" vertical="center"/>
    </xf>
    <xf numFmtId="0" fontId="57" fillId="3" borderId="79" xfId="0" applyFont="1" applyFill="1" applyBorder="1" applyAlignment="1">
      <alignment horizontal="center" vertical="center"/>
    </xf>
    <xf numFmtId="0" fontId="57" fillId="3" borderId="80" xfId="0" applyFont="1" applyFill="1" applyBorder="1" applyAlignment="1">
      <alignment horizontal="center" vertical="center"/>
    </xf>
    <xf numFmtId="0" fontId="57" fillId="3" borderId="81" xfId="0" applyFont="1" applyFill="1" applyBorder="1" applyAlignment="1">
      <alignment horizontal="center" vertical="center" wrapText="1"/>
    </xf>
    <xf numFmtId="0" fontId="89" fillId="3" borderId="55" xfId="0" applyFont="1" applyFill="1" applyBorder="1" applyAlignment="1">
      <alignment horizontal="center" vertical="center" wrapText="1"/>
    </xf>
    <xf numFmtId="0" fontId="57" fillId="5" borderId="20" xfId="0" applyFont="1" applyFill="1" applyBorder="1" applyAlignment="1">
      <alignment horizontal="center" vertical="center"/>
    </xf>
    <xf numFmtId="0" fontId="57" fillId="5" borderId="2" xfId="0" applyFont="1" applyFill="1" applyBorder="1" applyAlignment="1">
      <alignment horizontal="center" vertical="center"/>
    </xf>
    <xf numFmtId="0" fontId="57" fillId="5" borderId="3" xfId="0" applyFont="1" applyFill="1" applyBorder="1" applyAlignment="1">
      <alignment horizontal="center" vertical="center"/>
    </xf>
    <xf numFmtId="0" fontId="32" fillId="5" borderId="51" xfId="0" applyFont="1" applyFill="1" applyBorder="1" applyAlignment="1">
      <alignment horizontal="center"/>
    </xf>
    <xf numFmtId="0" fontId="32" fillId="5" borderId="31" xfId="0" applyFont="1" applyFill="1" applyBorder="1" applyAlignment="1">
      <alignment horizontal="center"/>
    </xf>
    <xf numFmtId="0" fontId="32" fillId="5" borderId="38" xfId="0" applyFont="1" applyFill="1" applyBorder="1" applyAlignment="1">
      <alignment horizontal="center"/>
    </xf>
    <xf numFmtId="0" fontId="57" fillId="5" borderId="32" xfId="0" applyFont="1" applyFill="1" applyBorder="1" applyAlignment="1">
      <alignment horizontal="center" vertical="center"/>
    </xf>
    <xf numFmtId="0" fontId="57" fillId="5" borderId="33" xfId="0" applyFont="1" applyFill="1" applyBorder="1" applyAlignment="1">
      <alignment horizontal="center" vertical="center"/>
    </xf>
    <xf numFmtId="0" fontId="57" fillId="5" borderId="35" xfId="0" applyFont="1" applyFill="1" applyBorder="1" applyAlignment="1">
      <alignment horizontal="center" vertical="center"/>
    </xf>
    <xf numFmtId="0" fontId="57" fillId="5" borderId="51" xfId="0" applyFont="1" applyFill="1" applyBorder="1" applyAlignment="1">
      <alignment horizontal="center" vertical="center"/>
    </xf>
    <xf numFmtId="0" fontId="57" fillId="5" borderId="31" xfId="0" applyFont="1" applyFill="1" applyBorder="1" applyAlignment="1">
      <alignment horizontal="center" vertical="center"/>
    </xf>
    <xf numFmtId="0" fontId="57" fillId="5" borderId="38" xfId="0" applyFont="1" applyFill="1" applyBorder="1" applyAlignment="1">
      <alignment horizontal="center" vertical="center"/>
    </xf>
    <xf numFmtId="0" fontId="0" fillId="0" borderId="0" xfId="0" applyFont="1" applyAlignment="1">
      <alignment horizontal="center"/>
    </xf>
    <xf numFmtId="0" fontId="69" fillId="2" borderId="4" xfId="0" applyFont="1" applyFill="1" applyBorder="1" applyAlignment="1">
      <alignment horizontal="center"/>
    </xf>
    <xf numFmtId="0" fontId="69" fillId="2" borderId="0" xfId="0" applyFont="1" applyFill="1" applyBorder="1" applyAlignment="1">
      <alignment horizontal="center"/>
    </xf>
    <xf numFmtId="0" fontId="70" fillId="2" borderId="4" xfId="0" applyFont="1" applyFill="1" applyBorder="1" applyAlignment="1">
      <alignment horizontal="center"/>
    </xf>
    <xf numFmtId="0" fontId="70" fillId="2" borderId="0" xfId="0" applyFont="1" applyFill="1" applyBorder="1" applyAlignment="1">
      <alignment horizontal="center"/>
    </xf>
    <xf numFmtId="0" fontId="70" fillId="2" borderId="5" xfId="0" applyFont="1" applyFill="1" applyBorder="1" applyAlignment="1">
      <alignment horizontal="center"/>
    </xf>
    <xf numFmtId="0" fontId="46" fillId="0" borderId="1" xfId="0" applyFont="1" applyFill="1" applyBorder="1" applyAlignment="1">
      <alignment horizontal="center" vertical="center"/>
    </xf>
    <xf numFmtId="0" fontId="46" fillId="0" borderId="2" xfId="0" applyFont="1" applyFill="1" applyBorder="1" applyAlignment="1">
      <alignment horizontal="center" vertical="center"/>
    </xf>
    <xf numFmtId="0" fontId="46" fillId="0" borderId="26" xfId="0" applyFont="1" applyFill="1" applyBorder="1" applyAlignment="1">
      <alignment horizontal="center" vertical="center"/>
    </xf>
    <xf numFmtId="0" fontId="46" fillId="0" borderId="4" xfId="0" applyFont="1" applyFill="1" applyBorder="1" applyAlignment="1">
      <alignment horizontal="center" vertical="center"/>
    </xf>
    <xf numFmtId="0" fontId="46" fillId="0" borderId="0" xfId="0" applyFont="1" applyFill="1" applyBorder="1" applyAlignment="1">
      <alignment horizontal="center" vertical="center"/>
    </xf>
    <xf numFmtId="0" fontId="46" fillId="0" borderId="10" xfId="0" applyFont="1" applyFill="1" applyBorder="1" applyAlignment="1">
      <alignment horizontal="center" vertical="center"/>
    </xf>
    <xf numFmtId="0" fontId="46" fillId="0" borderId="11" xfId="0" applyFont="1" applyFill="1" applyBorder="1" applyAlignment="1">
      <alignment horizontal="center" vertical="center"/>
    </xf>
    <xf numFmtId="0" fontId="46" fillId="0" borderId="12" xfId="0" applyFont="1" applyFill="1" applyBorder="1" applyAlignment="1">
      <alignment horizontal="center" vertical="center"/>
    </xf>
    <xf numFmtId="0" fontId="46" fillId="0" borderId="18" xfId="0" applyFont="1" applyFill="1" applyBorder="1" applyAlignment="1">
      <alignment horizontal="center" vertical="center"/>
    </xf>
    <xf numFmtId="0" fontId="46" fillId="0" borderId="20" xfId="0" applyFont="1" applyBorder="1" applyAlignment="1">
      <alignment horizontal="center" vertical="center"/>
    </xf>
    <xf numFmtId="0" fontId="46" fillId="0" borderId="2" xfId="0" applyFont="1" applyBorder="1" applyAlignment="1">
      <alignment horizontal="center" vertical="center"/>
    </xf>
    <xf numFmtId="0" fontId="46" fillId="3" borderId="21" xfId="0" applyFont="1" applyFill="1" applyBorder="1" applyAlignment="1">
      <alignment horizontal="center"/>
    </xf>
    <xf numFmtId="0" fontId="46" fillId="3" borderId="2" xfId="0" applyFont="1" applyFill="1" applyBorder="1" applyAlignment="1">
      <alignment horizontal="center"/>
    </xf>
    <xf numFmtId="0" fontId="46" fillId="3" borderId="29" xfId="0" applyFont="1" applyFill="1" applyBorder="1" applyAlignment="1">
      <alignment horizontal="center"/>
    </xf>
    <xf numFmtId="0" fontId="46" fillId="3" borderId="23" xfId="0" applyFont="1" applyFill="1" applyBorder="1" applyAlignment="1">
      <alignment horizontal="center"/>
    </xf>
    <xf numFmtId="0" fontId="46" fillId="3" borderId="0" xfId="0" applyFont="1" applyFill="1" applyBorder="1" applyAlignment="1">
      <alignment horizontal="center"/>
    </xf>
    <xf numFmtId="0" fontId="46" fillId="3" borderId="17" xfId="0" applyFont="1" applyFill="1" applyBorder="1" applyAlignment="1">
      <alignment horizontal="center"/>
    </xf>
    <xf numFmtId="0" fontId="13" fillId="3" borderId="25" xfId="0" applyFont="1" applyFill="1" applyBorder="1" applyAlignment="1">
      <alignment horizontal="center" vertical="top"/>
    </xf>
    <xf numFmtId="0" fontId="13" fillId="3" borderId="12" xfId="0" applyFont="1" applyFill="1" applyBorder="1" applyAlignment="1">
      <alignment horizontal="center" vertical="top"/>
    </xf>
    <xf numFmtId="0" fontId="13" fillId="3" borderId="19" xfId="0" applyFont="1" applyFill="1" applyBorder="1" applyAlignment="1">
      <alignment horizontal="center" vertical="top"/>
    </xf>
    <xf numFmtId="0" fontId="46" fillId="0" borderId="21" xfId="0" applyFont="1" applyBorder="1" applyAlignment="1">
      <alignment horizontal="center"/>
    </xf>
    <xf numFmtId="0" fontId="46" fillId="0" borderId="2" xfId="0" applyFont="1" applyBorder="1" applyAlignment="1">
      <alignment horizontal="center"/>
    </xf>
    <xf numFmtId="0" fontId="46" fillId="0" borderId="3" xfId="0" applyFont="1" applyBorder="1" applyAlignment="1">
      <alignment horizontal="center"/>
    </xf>
    <xf numFmtId="0" fontId="46" fillId="0" borderId="23" xfId="0" applyFont="1" applyBorder="1" applyAlignment="1">
      <alignment horizontal="center"/>
    </xf>
    <xf numFmtId="0" fontId="46" fillId="0" borderId="0" xfId="0" applyFont="1" applyBorder="1" applyAlignment="1">
      <alignment horizontal="center"/>
    </xf>
    <xf numFmtId="0" fontId="46" fillId="0" borderId="5" xfId="0" applyFont="1" applyBorder="1" applyAlignment="1">
      <alignment horizontal="center"/>
    </xf>
    <xf numFmtId="0" fontId="13" fillId="3" borderId="15" xfId="0" applyFont="1" applyFill="1" applyBorder="1" applyAlignment="1">
      <alignment horizontal="center" vertical="top"/>
    </xf>
    <xf numFmtId="0" fontId="4" fillId="4" borderId="4" xfId="0" applyFont="1" applyFill="1" applyBorder="1" applyAlignment="1">
      <alignment horizontal="center" vertical="top" wrapText="1"/>
    </xf>
    <xf numFmtId="0" fontId="4" fillId="4" borderId="10" xfId="0" applyFont="1" applyFill="1" applyBorder="1" applyAlignment="1">
      <alignment horizontal="center" vertical="top" wrapText="1"/>
    </xf>
    <xf numFmtId="0" fontId="91" fillId="0" borderId="0" xfId="0" applyFont="1" applyAlignment="1">
      <alignment horizontal="left" wrapText="1"/>
    </xf>
    <xf numFmtId="0" fontId="49" fillId="3" borderId="11" xfId="0" applyFont="1" applyFill="1" applyBorder="1" applyAlignment="1">
      <alignment horizontal="center" vertical="center"/>
    </xf>
    <xf numFmtId="0" fontId="49" fillId="3" borderId="18" xfId="0" applyFont="1" applyFill="1" applyBorder="1" applyAlignment="1">
      <alignment horizontal="center" vertical="center"/>
    </xf>
    <xf numFmtId="0" fontId="28" fillId="3" borderId="51" xfId="0" applyFont="1" applyFill="1" applyBorder="1" applyAlignment="1">
      <alignment horizontal="center" vertical="center" wrapText="1"/>
    </xf>
    <xf numFmtId="0" fontId="28" fillId="3" borderId="50" xfId="0" applyFont="1" applyFill="1" applyBorder="1" applyAlignment="1">
      <alignment horizontal="center" vertical="center" wrapText="1"/>
    </xf>
    <xf numFmtId="0" fontId="4" fillId="4" borderId="4" xfId="0" applyFont="1" applyFill="1" applyBorder="1" applyAlignment="1">
      <alignment horizontal="center" vertical="top"/>
    </xf>
    <xf numFmtId="0" fontId="4" fillId="4" borderId="10" xfId="0" applyFont="1" applyFill="1" applyBorder="1" applyAlignment="1">
      <alignment horizontal="center" vertical="top"/>
    </xf>
    <xf numFmtId="0" fontId="4" fillId="4" borderId="11" xfId="0" applyFont="1" applyFill="1" applyBorder="1" applyAlignment="1">
      <alignment horizontal="center" vertical="top"/>
    </xf>
    <xf numFmtId="0" fontId="4" fillId="4" borderId="18" xfId="0" applyFont="1" applyFill="1" applyBorder="1" applyAlignment="1">
      <alignment horizontal="center" vertical="top"/>
    </xf>
    <xf numFmtId="0" fontId="13" fillId="0" borderId="0" xfId="0" applyFont="1" applyFill="1" applyBorder="1" applyAlignment="1">
      <alignment horizontal="left" wrapText="1"/>
    </xf>
    <xf numFmtId="0" fontId="31" fillId="3" borderId="23" xfId="0" applyFont="1" applyFill="1" applyBorder="1" applyAlignment="1">
      <alignment horizontal="center" vertical="top"/>
    </xf>
    <xf numFmtId="0" fontId="31" fillId="3" borderId="0" xfId="0" applyFont="1" applyFill="1" applyBorder="1" applyAlignment="1">
      <alignment horizontal="center" vertical="top"/>
    </xf>
    <xf numFmtId="0" fontId="31" fillId="3" borderId="5" xfId="0" applyFont="1" applyFill="1" applyBorder="1" applyAlignment="1">
      <alignment horizontal="center" vertical="top"/>
    </xf>
    <xf numFmtId="0" fontId="0" fillId="0" borderId="0" xfId="0" applyAlignment="1">
      <alignment horizontal="center"/>
    </xf>
    <xf numFmtId="0" fontId="12" fillId="2" borderId="11" xfId="0" applyFont="1" applyFill="1" applyBorder="1" applyAlignment="1">
      <alignment horizontal="center" vertical="top"/>
    </xf>
    <xf numFmtId="0" fontId="12" fillId="2" borderId="12" xfId="0" applyFont="1" applyFill="1" applyBorder="1" applyAlignment="1">
      <alignment horizontal="center" vertical="top"/>
    </xf>
    <xf numFmtId="0" fontId="12" fillId="2" borderId="15" xfId="0" applyFont="1" applyFill="1" applyBorder="1" applyAlignment="1">
      <alignment horizontal="center" vertical="top"/>
    </xf>
    <xf numFmtId="0" fontId="74" fillId="3" borderId="22" xfId="0" applyFont="1" applyFill="1" applyBorder="1" applyAlignment="1">
      <alignment horizontal="center"/>
    </xf>
    <xf numFmtId="0" fontId="74" fillId="3" borderId="0" xfId="0" applyFont="1" applyFill="1" applyBorder="1" applyAlignment="1">
      <alignment horizontal="center"/>
    </xf>
    <xf numFmtId="0" fontId="74" fillId="3" borderId="17" xfId="0" applyFont="1" applyFill="1" applyBorder="1" applyAlignment="1">
      <alignment horizontal="center"/>
    </xf>
    <xf numFmtId="0" fontId="74" fillId="3" borderId="23" xfId="0" applyFont="1" applyFill="1" applyBorder="1" applyAlignment="1">
      <alignment horizontal="center"/>
    </xf>
    <xf numFmtId="0" fontId="74" fillId="3" borderId="23" xfId="0" applyFont="1" applyFill="1" applyBorder="1" applyAlignment="1">
      <alignment horizontal="center" wrapText="1"/>
    </xf>
    <xf numFmtId="0" fontId="74" fillId="3" borderId="0" xfId="0" applyFont="1" applyFill="1" applyBorder="1" applyAlignment="1">
      <alignment horizontal="center" wrapText="1"/>
    </xf>
    <xf numFmtId="0" fontId="74" fillId="3" borderId="17" xfId="0" applyFont="1" applyFill="1" applyBorder="1" applyAlignment="1">
      <alignment horizontal="center" wrapText="1"/>
    </xf>
    <xf numFmtId="0" fontId="74" fillId="3" borderId="5" xfId="0" applyFont="1" applyFill="1" applyBorder="1" applyAlignment="1">
      <alignment horizontal="center"/>
    </xf>
    <xf numFmtId="0" fontId="31" fillId="3" borderId="22" xfId="0" applyFont="1" applyFill="1" applyBorder="1" applyAlignment="1">
      <alignment horizontal="center" vertical="center"/>
    </xf>
    <xf numFmtId="0" fontId="31" fillId="3" borderId="0" xfId="0" applyFont="1" applyFill="1" applyBorder="1" applyAlignment="1">
      <alignment horizontal="center" vertical="center"/>
    </xf>
    <xf numFmtId="198" fontId="9" fillId="4" borderId="24" xfId="3" quotePrefix="1" applyNumberFormat="1" applyFont="1" applyFill="1" applyBorder="1" applyAlignment="1">
      <alignment horizontal="center" vertical="center"/>
    </xf>
    <xf numFmtId="198" fontId="9" fillId="4" borderId="12" xfId="3" applyNumberFormat="1" applyFont="1" applyFill="1" applyBorder="1" applyAlignment="1">
      <alignment horizontal="center" vertical="center"/>
    </xf>
    <xf numFmtId="198" fontId="9" fillId="4" borderId="25" xfId="0" quotePrefix="1" applyNumberFormat="1" applyFont="1" applyFill="1" applyBorder="1" applyAlignment="1">
      <alignment horizontal="center" vertical="center"/>
    </xf>
    <xf numFmtId="198" fontId="9" fillId="4" borderId="12" xfId="0" applyNumberFormat="1" applyFont="1" applyFill="1" applyBorder="1" applyAlignment="1">
      <alignment horizontal="center" vertical="center"/>
    </xf>
    <xf numFmtId="9" fontId="9" fillId="4" borderId="25" xfId="3" quotePrefix="1" applyFont="1" applyFill="1" applyBorder="1" applyAlignment="1">
      <alignment horizontal="center" vertical="center"/>
    </xf>
    <xf numFmtId="9" fontId="9" fillId="4" borderId="15" xfId="3" applyFont="1" applyFill="1" applyBorder="1" applyAlignment="1">
      <alignment horizontal="center" vertical="center"/>
    </xf>
    <xf numFmtId="0" fontId="49" fillId="3" borderId="1" xfId="0" applyFont="1" applyFill="1" applyBorder="1" applyAlignment="1">
      <alignment horizontal="center" vertical="center" wrapText="1"/>
    </xf>
    <xf numFmtId="0" fontId="49" fillId="3" borderId="26" xfId="0" applyFont="1" applyFill="1" applyBorder="1" applyAlignment="1">
      <alignment horizontal="center" vertical="center" wrapText="1"/>
    </xf>
    <xf numFmtId="0" fontId="49" fillId="3" borderId="4" xfId="0" applyFont="1" applyFill="1" applyBorder="1" applyAlignment="1">
      <alignment horizontal="center" vertical="center" wrapText="1"/>
    </xf>
    <xf numFmtId="0" fontId="49" fillId="3" borderId="10" xfId="0" applyFont="1" applyFill="1" applyBorder="1" applyAlignment="1">
      <alignment horizontal="center" vertical="center" wrapText="1"/>
    </xf>
    <xf numFmtId="0" fontId="49" fillId="3" borderId="11" xfId="0" applyFont="1" applyFill="1" applyBorder="1" applyAlignment="1">
      <alignment horizontal="center" vertical="center" wrapText="1"/>
    </xf>
    <xf numFmtId="0" fontId="49" fillId="3" borderId="18" xfId="0" applyFont="1" applyFill="1" applyBorder="1" applyAlignment="1">
      <alignment horizontal="center" vertical="center" wrapText="1"/>
    </xf>
    <xf numFmtId="0" fontId="49" fillId="3" borderId="20" xfId="0" applyFont="1" applyFill="1" applyBorder="1" applyAlignment="1">
      <alignment horizontal="center" vertical="center"/>
    </xf>
    <xf numFmtId="0" fontId="49" fillId="3" borderId="29" xfId="0" applyFont="1" applyFill="1" applyBorder="1" applyAlignment="1">
      <alignment horizontal="center" vertical="center"/>
    </xf>
    <xf numFmtId="0" fontId="49" fillId="3" borderId="22" xfId="0" applyFont="1" applyFill="1" applyBorder="1" applyAlignment="1">
      <alignment horizontal="center" vertical="center"/>
    </xf>
    <xf numFmtId="0" fontId="49" fillId="3" borderId="17" xfId="0" applyFont="1" applyFill="1" applyBorder="1" applyAlignment="1">
      <alignment horizontal="center" vertical="center"/>
    </xf>
    <xf numFmtId="0" fontId="49" fillId="3" borderId="24" xfId="0" applyFont="1" applyFill="1" applyBorder="1" applyAlignment="1">
      <alignment horizontal="center" vertical="center"/>
    </xf>
    <xf numFmtId="0" fontId="49" fillId="3" borderId="19" xfId="0" applyFont="1" applyFill="1" applyBorder="1" applyAlignment="1">
      <alignment horizontal="center" vertical="center"/>
    </xf>
    <xf numFmtId="0" fontId="49" fillId="3" borderId="21" xfId="0" applyFont="1" applyFill="1" applyBorder="1" applyAlignment="1">
      <alignment horizontal="center" vertical="center"/>
    </xf>
    <xf numFmtId="0" fontId="49" fillId="3" borderId="23" xfId="0" applyFont="1" applyFill="1" applyBorder="1" applyAlignment="1">
      <alignment horizontal="center" vertical="center"/>
    </xf>
    <xf numFmtId="0" fontId="49" fillId="3" borderId="25" xfId="0" applyFont="1" applyFill="1" applyBorder="1" applyAlignment="1">
      <alignment horizontal="center" vertical="center"/>
    </xf>
    <xf numFmtId="0" fontId="49" fillId="3" borderId="3" xfId="0" applyFont="1" applyFill="1" applyBorder="1" applyAlignment="1">
      <alignment horizontal="center" vertical="center"/>
    </xf>
    <xf numFmtId="0" fontId="49" fillId="3" borderId="5" xfId="0" applyFont="1" applyFill="1" applyBorder="1" applyAlignment="1">
      <alignment horizontal="center" vertical="center"/>
    </xf>
    <xf numFmtId="0" fontId="49" fillId="3" borderId="15" xfId="0" applyFont="1" applyFill="1" applyBorder="1" applyAlignment="1">
      <alignment horizontal="center" vertical="center"/>
    </xf>
    <xf numFmtId="0" fontId="28" fillId="3" borderId="4" xfId="0" applyFont="1" applyFill="1" applyBorder="1" applyAlignment="1">
      <alignment horizontal="center" vertical="center" wrapText="1"/>
    </xf>
    <xf numFmtId="0" fontId="28" fillId="3" borderId="10" xfId="0" applyFont="1" applyFill="1" applyBorder="1" applyAlignment="1">
      <alignment horizontal="center" vertical="center" wrapText="1"/>
    </xf>
    <xf numFmtId="0" fontId="28" fillId="3" borderId="11" xfId="0" applyFont="1" applyFill="1" applyBorder="1" applyAlignment="1">
      <alignment horizontal="center" vertical="center" wrapText="1"/>
    </xf>
    <xf numFmtId="0" fontId="28" fillId="3" borderId="18" xfId="0" applyFont="1" applyFill="1" applyBorder="1" applyAlignment="1">
      <alignment horizontal="center" vertical="center" wrapText="1"/>
    </xf>
    <xf numFmtId="0" fontId="48" fillId="3" borderId="22" xfId="0" applyFont="1" applyFill="1" applyBorder="1" applyAlignment="1">
      <alignment horizontal="center" vertical="center"/>
    </xf>
    <xf numFmtId="0" fontId="48" fillId="3" borderId="24" xfId="0" applyFont="1" applyFill="1" applyBorder="1" applyAlignment="1">
      <alignment horizontal="center" vertical="center"/>
    </xf>
    <xf numFmtId="0" fontId="48" fillId="3" borderId="0" xfId="0" applyFont="1" applyFill="1" applyBorder="1" applyAlignment="1">
      <alignment horizontal="center" vertical="center" wrapText="1"/>
    </xf>
    <xf numFmtId="0" fontId="48" fillId="3" borderId="12" xfId="0" applyFont="1" applyFill="1" applyBorder="1" applyAlignment="1">
      <alignment horizontal="center" vertical="center" wrapText="1"/>
    </xf>
    <xf numFmtId="0" fontId="48" fillId="3" borderId="17" xfId="0" applyFont="1" applyFill="1" applyBorder="1" applyAlignment="1">
      <alignment horizontal="center" vertical="center" wrapText="1"/>
    </xf>
    <xf numFmtId="0" fontId="48" fillId="3" borderId="19" xfId="0" applyFont="1" applyFill="1" applyBorder="1" applyAlignment="1">
      <alignment horizontal="center" vertical="center" wrapText="1"/>
    </xf>
    <xf numFmtId="0" fontId="48" fillId="3" borderId="23" xfId="0" applyFont="1" applyFill="1" applyBorder="1" applyAlignment="1">
      <alignment horizontal="center" vertical="center"/>
    </xf>
    <xf numFmtId="0" fontId="48" fillId="3" borderId="25" xfId="0" applyFont="1" applyFill="1" applyBorder="1" applyAlignment="1">
      <alignment horizontal="center" vertical="center"/>
    </xf>
    <xf numFmtId="0" fontId="48" fillId="3" borderId="5" xfId="0" applyFont="1" applyFill="1" applyBorder="1" applyAlignment="1">
      <alignment horizontal="center" vertical="center" wrapText="1"/>
    </xf>
    <xf numFmtId="0" fontId="48" fillId="3" borderId="15" xfId="0" applyFont="1" applyFill="1" applyBorder="1" applyAlignment="1">
      <alignment horizontal="center" vertical="center" wrapText="1"/>
    </xf>
    <xf numFmtId="10" fontId="4" fillId="4" borderId="23" xfId="0" applyNumberFormat="1" applyFont="1" applyFill="1" applyBorder="1" applyAlignment="1">
      <alignment horizontal="center" vertical="center"/>
    </xf>
    <xf numFmtId="10" fontId="4" fillId="4" borderId="0" xfId="0" applyNumberFormat="1" applyFont="1" applyFill="1" applyBorder="1" applyAlignment="1">
      <alignment horizontal="center" vertical="center"/>
    </xf>
    <xf numFmtId="10" fontId="4" fillId="4" borderId="5" xfId="0" applyNumberFormat="1" applyFont="1" applyFill="1" applyBorder="1" applyAlignment="1">
      <alignment horizontal="center" vertical="center"/>
    </xf>
    <xf numFmtId="10" fontId="4" fillId="4" borderId="25" xfId="0" applyNumberFormat="1" applyFont="1" applyFill="1" applyBorder="1" applyAlignment="1">
      <alignment horizontal="center" vertical="center"/>
    </xf>
    <xf numFmtId="10" fontId="4" fillId="4" borderId="12" xfId="0" applyNumberFormat="1" applyFont="1" applyFill="1" applyBorder="1" applyAlignment="1">
      <alignment horizontal="center" vertical="center"/>
    </xf>
    <xf numFmtId="10" fontId="4" fillId="4" borderId="15" xfId="0" applyNumberFormat="1" applyFont="1" applyFill="1" applyBorder="1" applyAlignment="1">
      <alignment horizontal="center" vertical="center"/>
    </xf>
    <xf numFmtId="0" fontId="21" fillId="3" borderId="44" xfId="0" applyFont="1" applyFill="1" applyBorder="1" applyAlignment="1">
      <alignment horizontal="center" vertical="center" wrapText="1"/>
    </xf>
    <xf numFmtId="0" fontId="21" fillId="3" borderId="45" xfId="0" applyFont="1" applyFill="1" applyBorder="1" applyAlignment="1">
      <alignment horizontal="center" vertical="center" wrapText="1"/>
    </xf>
    <xf numFmtId="0" fontId="21" fillId="3" borderId="46" xfId="0" applyFont="1" applyFill="1" applyBorder="1" applyAlignment="1">
      <alignment horizontal="center" vertical="center" wrapText="1"/>
    </xf>
    <xf numFmtId="0" fontId="21" fillId="3" borderId="20" xfId="0" applyFont="1" applyFill="1" applyBorder="1" applyAlignment="1">
      <alignment horizontal="center" vertical="center" wrapText="1"/>
    </xf>
    <xf numFmtId="0" fontId="21" fillId="3" borderId="22" xfId="0" applyFont="1" applyFill="1" applyBorder="1" applyAlignment="1">
      <alignment horizontal="center" vertical="center" wrapText="1"/>
    </xf>
    <xf numFmtId="0" fontId="21" fillId="3" borderId="24" xfId="0" applyFont="1" applyFill="1" applyBorder="1" applyAlignment="1">
      <alignment horizontal="center" vertical="center" wrapText="1"/>
    </xf>
    <xf numFmtId="0" fontId="21" fillId="3" borderId="2" xfId="0" applyFont="1" applyFill="1" applyBorder="1" applyAlignment="1">
      <alignment horizontal="center" vertical="center" wrapText="1"/>
    </xf>
    <xf numFmtId="0" fontId="21" fillId="3" borderId="0" xfId="0" applyFont="1" applyFill="1" applyBorder="1" applyAlignment="1">
      <alignment horizontal="center" vertical="center" wrapText="1"/>
    </xf>
    <xf numFmtId="0" fontId="21" fillId="3" borderId="12" xfId="0" applyFont="1" applyFill="1" applyBorder="1" applyAlignment="1">
      <alignment horizontal="center" vertical="center" wrapText="1"/>
    </xf>
    <xf numFmtId="0" fontId="49" fillId="3" borderId="23" xfId="0" applyFont="1" applyFill="1" applyBorder="1" applyAlignment="1">
      <alignment horizontal="center" vertical="center" wrapText="1"/>
    </xf>
    <xf numFmtId="0" fontId="49" fillId="3" borderId="0" xfId="0" applyFont="1" applyFill="1" applyBorder="1" applyAlignment="1">
      <alignment horizontal="center" vertical="center"/>
    </xf>
    <xf numFmtId="0" fontId="4" fillId="3" borderId="23" xfId="0" applyFont="1" applyFill="1" applyBorder="1" applyAlignment="1">
      <alignment horizontal="center" vertical="center" wrapText="1"/>
    </xf>
    <xf numFmtId="0" fontId="4" fillId="3" borderId="0" xfId="0" applyFont="1" applyFill="1" applyBorder="1" applyAlignment="1">
      <alignment horizontal="center" vertical="center" wrapText="1"/>
    </xf>
    <xf numFmtId="0" fontId="4" fillId="3" borderId="5" xfId="0" applyFont="1" applyFill="1" applyBorder="1" applyAlignment="1">
      <alignment horizontal="center" vertical="center" wrapText="1"/>
    </xf>
    <xf numFmtId="0" fontId="17" fillId="3" borderId="5" xfId="0" applyFont="1" applyFill="1" applyBorder="1" applyAlignment="1">
      <alignment horizontal="center" vertical="center"/>
    </xf>
    <xf numFmtId="0" fontId="13" fillId="0" borderId="0" xfId="0" applyFont="1" applyBorder="1" applyAlignment="1">
      <alignment horizontal="left" wrapText="1"/>
    </xf>
    <xf numFmtId="0" fontId="31" fillId="0" borderId="0" xfId="0" applyFont="1" applyBorder="1" applyAlignment="1">
      <alignment horizontal="left" wrapText="1"/>
    </xf>
    <xf numFmtId="0" fontId="28" fillId="6" borderId="4" xfId="0" applyFont="1" applyFill="1" applyBorder="1" applyAlignment="1">
      <alignment horizontal="center" vertical="center" wrapText="1"/>
    </xf>
    <xf numFmtId="0" fontId="28" fillId="6" borderId="11" xfId="0" applyFont="1" applyFill="1" applyBorder="1" applyAlignment="1">
      <alignment horizontal="center" vertical="center" wrapText="1"/>
    </xf>
    <xf numFmtId="0" fontId="28" fillId="3" borderId="41" xfId="0" applyFont="1" applyFill="1" applyBorder="1" applyAlignment="1">
      <alignment horizontal="center" vertical="center" wrapText="1"/>
    </xf>
    <xf numFmtId="0" fontId="28" fillId="3" borderId="42" xfId="0" applyFont="1" applyFill="1" applyBorder="1" applyAlignment="1">
      <alignment horizontal="center" vertical="center" wrapText="1"/>
    </xf>
    <xf numFmtId="0" fontId="3" fillId="2" borderId="11" xfId="0" applyFont="1" applyFill="1" applyBorder="1" applyAlignment="1">
      <alignment horizontal="center"/>
    </xf>
    <xf numFmtId="0" fontId="3" fillId="2" borderId="12" xfId="0" applyFont="1" applyFill="1" applyBorder="1" applyAlignment="1">
      <alignment horizontal="center"/>
    </xf>
    <xf numFmtId="0" fontId="3" fillId="2" borderId="15" xfId="0" applyFont="1" applyFill="1" applyBorder="1" applyAlignment="1">
      <alignment horizontal="center"/>
    </xf>
    <xf numFmtId="0" fontId="26" fillId="3" borderId="22" xfId="0" applyFont="1" applyFill="1" applyBorder="1" applyAlignment="1">
      <alignment horizontal="center" wrapText="1"/>
    </xf>
    <xf numFmtId="0" fontId="26" fillId="3" borderId="0" xfId="0" applyFont="1" applyFill="1" applyBorder="1" applyAlignment="1">
      <alignment horizontal="center" wrapText="1"/>
    </xf>
    <xf numFmtId="0" fontId="26" fillId="3" borderId="5" xfId="0" applyFont="1" applyFill="1" applyBorder="1" applyAlignment="1">
      <alignment horizontal="center" wrapText="1"/>
    </xf>
    <xf numFmtId="0" fontId="21" fillId="4" borderId="4" xfId="0" applyFont="1" applyFill="1" applyBorder="1" applyAlignment="1">
      <alignment horizontal="center" vertical="center"/>
    </xf>
    <xf numFmtId="0" fontId="21" fillId="4" borderId="10" xfId="0" applyFont="1" applyFill="1" applyBorder="1" applyAlignment="1">
      <alignment horizontal="center" vertical="center"/>
    </xf>
    <xf numFmtId="0" fontId="76" fillId="3" borderId="25" xfId="0" applyFont="1" applyFill="1" applyBorder="1" applyAlignment="1">
      <alignment horizontal="center" vertical="top"/>
    </xf>
    <xf numFmtId="0" fontId="76" fillId="3" borderId="12" xfId="0" applyFont="1" applyFill="1" applyBorder="1" applyAlignment="1">
      <alignment horizontal="center" vertical="top"/>
    </xf>
    <xf numFmtId="0" fontId="76" fillId="3" borderId="19" xfId="0" applyFont="1" applyFill="1" applyBorder="1" applyAlignment="1">
      <alignment horizontal="center" vertical="top"/>
    </xf>
    <xf numFmtId="0" fontId="76" fillId="3" borderId="15" xfId="0" applyFont="1" applyFill="1" applyBorder="1" applyAlignment="1">
      <alignment horizontal="center" vertical="top"/>
    </xf>
    <xf numFmtId="3" fontId="21" fillId="0" borderId="22" xfId="0" applyNumberFormat="1" applyFont="1" applyFill="1" applyBorder="1" applyAlignment="1">
      <alignment horizontal="center" vertical="center"/>
    </xf>
    <xf numFmtId="3" fontId="21" fillId="0" borderId="0" xfId="0" applyNumberFormat="1" applyFont="1" applyFill="1" applyBorder="1" applyAlignment="1">
      <alignment horizontal="center" vertical="center"/>
    </xf>
    <xf numFmtId="3" fontId="21" fillId="0" borderId="17" xfId="0" applyNumberFormat="1" applyFont="1" applyFill="1" applyBorder="1" applyAlignment="1">
      <alignment horizontal="center" vertical="center"/>
    </xf>
    <xf numFmtId="3" fontId="21" fillId="0" borderId="24" xfId="0" applyNumberFormat="1" applyFont="1" applyFill="1" applyBorder="1" applyAlignment="1">
      <alignment horizontal="center" vertical="center"/>
    </xf>
    <xf numFmtId="3" fontId="21" fillId="0" borderId="12" xfId="0" applyNumberFormat="1" applyFont="1" applyFill="1" applyBorder="1" applyAlignment="1">
      <alignment horizontal="center" vertical="center"/>
    </xf>
    <xf numFmtId="3" fontId="21" fillId="0" borderId="19" xfId="0" applyNumberFormat="1" applyFont="1" applyFill="1" applyBorder="1" applyAlignment="1">
      <alignment horizontal="center" vertical="center"/>
    </xf>
    <xf numFmtId="0" fontId="59" fillId="2" borderId="1" xfId="0" applyFont="1" applyFill="1" applyBorder="1" applyAlignment="1">
      <alignment horizontal="center"/>
    </xf>
    <xf numFmtId="0" fontId="59" fillId="2" borderId="2" xfId="0" applyFont="1" applyFill="1" applyBorder="1" applyAlignment="1">
      <alignment horizontal="center"/>
    </xf>
    <xf numFmtId="0" fontId="59" fillId="2" borderId="3" xfId="0" applyFont="1" applyFill="1" applyBorder="1" applyAlignment="1">
      <alignment horizontal="center"/>
    </xf>
    <xf numFmtId="2" fontId="17" fillId="4" borderId="0" xfId="0" applyNumberFormat="1" applyFont="1" applyFill="1" applyBorder="1" applyAlignment="1">
      <alignment horizontal="center"/>
    </xf>
    <xf numFmtId="2" fontId="17" fillId="4" borderId="5" xfId="0" applyNumberFormat="1" applyFont="1" applyFill="1" applyBorder="1" applyAlignment="1">
      <alignment horizontal="center"/>
    </xf>
    <xf numFmtId="0" fontId="13" fillId="0" borderId="0" xfId="0" applyFont="1" applyBorder="1" applyAlignment="1">
      <alignment horizontal="left" vertical="top" wrapText="1"/>
    </xf>
    <xf numFmtId="181" fontId="17" fillId="4" borderId="0" xfId="0" applyNumberFormat="1" applyFont="1" applyFill="1" applyBorder="1" applyAlignment="1">
      <alignment horizontal="center"/>
    </xf>
    <xf numFmtId="181" fontId="17" fillId="4" borderId="5" xfId="0" applyNumberFormat="1" applyFont="1" applyFill="1" applyBorder="1" applyAlignment="1">
      <alignment horizontal="center"/>
    </xf>
    <xf numFmtId="0" fontId="67" fillId="2" borderId="4" xfId="0" applyFont="1" applyFill="1" applyBorder="1" applyAlignment="1">
      <alignment horizontal="center" wrapText="1"/>
    </xf>
    <xf numFmtId="0" fontId="67" fillId="2" borderId="0" xfId="0" applyFont="1" applyFill="1" applyBorder="1" applyAlignment="1">
      <alignment horizontal="center" wrapText="1"/>
    </xf>
    <xf numFmtId="0" fontId="67" fillId="2" borderId="5" xfId="0" applyFont="1" applyFill="1" applyBorder="1" applyAlignment="1">
      <alignment horizontal="center" wrapText="1"/>
    </xf>
    <xf numFmtId="0" fontId="21" fillId="3" borderId="0" xfId="0" applyFont="1" applyFill="1" applyBorder="1" applyAlignment="1">
      <alignment horizontal="center"/>
    </xf>
    <xf numFmtId="0" fontId="21" fillId="3" borderId="5" xfId="0" applyFont="1" applyFill="1" applyBorder="1" applyAlignment="1">
      <alignment horizontal="center"/>
    </xf>
    <xf numFmtId="0" fontId="21" fillId="3" borderId="5" xfId="0" applyFont="1" applyFill="1" applyBorder="1" applyAlignment="1">
      <alignment horizontal="center" vertical="center" wrapText="1"/>
    </xf>
    <xf numFmtId="0" fontId="14" fillId="3" borderId="0" xfId="0" applyFont="1" applyFill="1" applyBorder="1" applyAlignment="1">
      <alignment horizontal="center"/>
    </xf>
    <xf numFmtId="0" fontId="14" fillId="3" borderId="10" xfId="0" applyFont="1" applyFill="1" applyBorder="1" applyAlignment="1">
      <alignment horizontal="center"/>
    </xf>
    <xf numFmtId="0" fontId="14" fillId="3" borderId="5" xfId="0" applyFont="1" applyFill="1" applyBorder="1" applyAlignment="1">
      <alignment horizontal="center"/>
    </xf>
    <xf numFmtId="0" fontId="13" fillId="6" borderId="23" xfId="0" applyFont="1" applyFill="1" applyBorder="1" applyAlignment="1">
      <alignment horizontal="center" vertical="center"/>
    </xf>
    <xf numFmtId="0" fontId="13" fillId="6" borderId="0" xfId="0" applyFont="1" applyFill="1" applyBorder="1" applyAlignment="1">
      <alignment horizontal="center" vertical="center"/>
    </xf>
    <xf numFmtId="0" fontId="13" fillId="6" borderId="5" xfId="0" applyFont="1" applyFill="1" applyBorder="1" applyAlignment="1">
      <alignment horizontal="center" vertical="center"/>
    </xf>
    <xf numFmtId="0" fontId="28" fillId="6" borderId="4" xfId="0" applyFont="1" applyFill="1" applyBorder="1" applyAlignment="1">
      <alignment horizontal="center" vertical="center"/>
    </xf>
    <xf numFmtId="0" fontId="28" fillId="6" borderId="0" xfId="0" applyFont="1" applyFill="1" applyBorder="1" applyAlignment="1">
      <alignment horizontal="center" vertical="center"/>
    </xf>
    <xf numFmtId="0" fontId="28" fillId="6" borderId="10" xfId="0" applyFont="1" applyFill="1" applyBorder="1" applyAlignment="1">
      <alignment horizontal="center" vertical="center"/>
    </xf>
    <xf numFmtId="0" fontId="28" fillId="6" borderId="11" xfId="0" applyFont="1" applyFill="1" applyBorder="1" applyAlignment="1">
      <alignment horizontal="center" vertical="center"/>
    </xf>
    <xf numFmtId="0" fontId="28" fillId="6" borderId="12" xfId="0" applyFont="1" applyFill="1" applyBorder="1" applyAlignment="1">
      <alignment horizontal="center" vertical="center"/>
    </xf>
    <xf numFmtId="0" fontId="28" fillId="6" borderId="18" xfId="0" applyFont="1" applyFill="1" applyBorder="1" applyAlignment="1">
      <alignment horizontal="center" vertical="center"/>
    </xf>
    <xf numFmtId="0" fontId="48" fillId="6" borderId="22" xfId="0" applyFont="1" applyFill="1" applyBorder="1" applyAlignment="1">
      <alignment horizontal="center" vertical="center" wrapText="1"/>
    </xf>
    <xf numFmtId="0" fontId="48" fillId="6" borderId="0" xfId="0" applyFont="1" applyFill="1" applyBorder="1" applyAlignment="1">
      <alignment horizontal="center" vertical="center" wrapText="1"/>
    </xf>
    <xf numFmtId="0" fontId="48" fillId="6" borderId="17" xfId="0" applyFont="1" applyFill="1" applyBorder="1" applyAlignment="1">
      <alignment horizontal="center" vertical="center" wrapText="1"/>
    </xf>
    <xf numFmtId="0" fontId="48" fillId="6" borderId="24" xfId="0" applyFont="1" applyFill="1" applyBorder="1" applyAlignment="1">
      <alignment horizontal="center" vertical="center" wrapText="1"/>
    </xf>
    <xf numFmtId="0" fontId="48" fillId="6" borderId="12" xfId="0" applyFont="1" applyFill="1" applyBorder="1" applyAlignment="1">
      <alignment horizontal="center" vertical="center" wrapText="1"/>
    </xf>
    <xf numFmtId="0" fontId="48" fillId="6" borderId="19" xfId="0" applyFont="1" applyFill="1" applyBorder="1" applyAlignment="1">
      <alignment horizontal="center" vertical="center" wrapText="1"/>
    </xf>
    <xf numFmtId="0" fontId="74" fillId="6" borderId="23" xfId="0" applyFont="1" applyFill="1" applyBorder="1" applyAlignment="1">
      <alignment horizontal="center"/>
    </xf>
    <xf numFmtId="0" fontId="74" fillId="6" borderId="0" xfId="0" applyFont="1" applyFill="1" applyBorder="1" applyAlignment="1">
      <alignment horizontal="center"/>
    </xf>
    <xf numFmtId="0" fontId="74" fillId="6" borderId="17" xfId="0" applyFont="1" applyFill="1" applyBorder="1" applyAlignment="1">
      <alignment horizontal="center"/>
    </xf>
    <xf numFmtId="0" fontId="74" fillId="6" borderId="5" xfId="0" applyFont="1" applyFill="1" applyBorder="1" applyAlignment="1">
      <alignment horizontal="center"/>
    </xf>
    <xf numFmtId="0" fontId="18" fillId="6" borderId="36" xfId="0" applyFont="1" applyFill="1" applyBorder="1" applyAlignment="1">
      <alignment horizontal="center" vertical="center"/>
    </xf>
    <xf numFmtId="0" fontId="18" fillId="6" borderId="33" xfId="0" applyFont="1" applyFill="1" applyBorder="1" applyAlignment="1">
      <alignment horizontal="center" vertical="center"/>
    </xf>
    <xf numFmtId="0" fontId="18" fillId="6" borderId="37" xfId="0" applyFont="1" applyFill="1" applyBorder="1" applyAlignment="1">
      <alignment horizontal="center" vertical="center"/>
    </xf>
    <xf numFmtId="0" fontId="18" fillId="6" borderId="4" xfId="0" applyFont="1" applyFill="1" applyBorder="1" applyAlignment="1">
      <alignment horizontal="center" vertical="center"/>
    </xf>
    <xf numFmtId="0" fontId="18" fillId="6" borderId="0" xfId="0" applyFont="1" applyFill="1" applyBorder="1" applyAlignment="1">
      <alignment horizontal="center" vertical="center"/>
    </xf>
    <xf numFmtId="0" fontId="18" fillId="6" borderId="10" xfId="0" applyFont="1" applyFill="1" applyBorder="1" applyAlignment="1">
      <alignment horizontal="center" vertical="center"/>
    </xf>
    <xf numFmtId="0" fontId="18" fillId="6" borderId="30" xfId="0" applyFont="1" applyFill="1" applyBorder="1" applyAlignment="1">
      <alignment horizontal="center" vertical="center"/>
    </xf>
    <xf numFmtId="0" fontId="18" fillId="6" borderId="31" xfId="0" applyFont="1" applyFill="1" applyBorder="1" applyAlignment="1">
      <alignment horizontal="center" vertical="center"/>
    </xf>
    <xf numFmtId="0" fontId="18" fillId="6" borderId="50" xfId="0" applyFont="1" applyFill="1" applyBorder="1" applyAlignment="1">
      <alignment horizontal="center" vertical="center"/>
    </xf>
    <xf numFmtId="0" fontId="18" fillId="6" borderId="22" xfId="0" applyFont="1" applyFill="1" applyBorder="1" applyAlignment="1">
      <alignment horizontal="center" vertical="center"/>
    </xf>
    <xf numFmtId="0" fontId="18" fillId="6" borderId="17" xfId="0" applyFont="1" applyFill="1" applyBorder="1" applyAlignment="1">
      <alignment horizontal="center" vertical="center"/>
    </xf>
    <xf numFmtId="0" fontId="18" fillId="6" borderId="23" xfId="0" applyFont="1" applyFill="1" applyBorder="1" applyAlignment="1">
      <alignment horizontal="center" vertical="center"/>
    </xf>
    <xf numFmtId="0" fontId="18" fillId="6" borderId="5" xfId="0" applyFont="1" applyFill="1" applyBorder="1" applyAlignment="1">
      <alignment horizontal="center" vertical="center"/>
    </xf>
    <xf numFmtId="0" fontId="21" fillId="6" borderId="0" xfId="0" applyFont="1" applyFill="1" applyBorder="1" applyAlignment="1">
      <alignment horizontal="center" vertical="center"/>
    </xf>
    <xf numFmtId="0" fontId="21" fillId="6" borderId="17" xfId="0" applyFont="1" applyFill="1" applyBorder="1" applyAlignment="1">
      <alignment horizontal="center" vertical="center"/>
    </xf>
    <xf numFmtId="0" fontId="78" fillId="6" borderId="0" xfId="0" applyFont="1" applyFill="1" applyBorder="1" applyAlignment="1">
      <alignment horizontal="center" vertical="center"/>
    </xf>
    <xf numFmtId="0" fontId="78" fillId="6" borderId="17" xfId="0" applyFont="1" applyFill="1" applyBorder="1" applyAlignment="1">
      <alignment horizontal="center" vertical="center"/>
    </xf>
    <xf numFmtId="0" fontId="60" fillId="2" borderId="11" xfId="0" applyFont="1" applyFill="1" applyBorder="1" applyAlignment="1">
      <alignment horizontal="center"/>
    </xf>
    <xf numFmtId="0" fontId="60" fillId="2" borderId="12" xfId="0" applyFont="1" applyFill="1" applyBorder="1" applyAlignment="1">
      <alignment horizontal="center"/>
    </xf>
    <xf numFmtId="0" fontId="60" fillId="2" borderId="15" xfId="0" applyFont="1" applyFill="1" applyBorder="1" applyAlignment="1">
      <alignment horizontal="center"/>
    </xf>
    <xf numFmtId="0" fontId="18" fillId="6" borderId="11" xfId="0" applyFont="1" applyFill="1" applyBorder="1" applyAlignment="1">
      <alignment horizontal="center" vertical="center"/>
    </xf>
    <xf numFmtId="0" fontId="18" fillId="6" borderId="12" xfId="0" applyFont="1" applyFill="1" applyBorder="1" applyAlignment="1">
      <alignment horizontal="center" vertical="center"/>
    </xf>
    <xf numFmtId="0" fontId="18" fillId="6" borderId="18" xfId="0" applyFont="1" applyFill="1" applyBorder="1" applyAlignment="1">
      <alignment horizontal="center" vertical="center"/>
    </xf>
    <xf numFmtId="0" fontId="102" fillId="17" borderId="4" xfId="0" applyFont="1" applyFill="1" applyBorder="1" applyAlignment="1">
      <alignment horizontal="center"/>
    </xf>
    <xf numFmtId="0" fontId="102" fillId="17" borderId="0" xfId="0" applyFont="1" applyFill="1" applyBorder="1" applyAlignment="1">
      <alignment horizontal="center"/>
    </xf>
    <xf numFmtId="0" fontId="102" fillId="17" borderId="5" xfId="0" applyFont="1" applyFill="1" applyBorder="1" applyAlignment="1">
      <alignment horizontal="center"/>
    </xf>
    <xf numFmtId="0" fontId="46" fillId="18" borderId="22" xfId="0" applyFont="1" applyFill="1" applyBorder="1" applyAlignment="1">
      <alignment horizontal="center" vertical="center"/>
    </xf>
    <xf numFmtId="0" fontId="46" fillId="18" borderId="0" xfId="0" applyFont="1" applyFill="1" applyBorder="1" applyAlignment="1">
      <alignment horizontal="center" vertical="center"/>
    </xf>
    <xf numFmtId="0" fontId="46" fillId="18" borderId="10" xfId="0" applyFont="1" applyFill="1" applyBorder="1" applyAlignment="1">
      <alignment horizontal="center" vertical="center"/>
    </xf>
    <xf numFmtId="0" fontId="49" fillId="18" borderId="0" xfId="0" applyFont="1" applyFill="1" applyBorder="1" applyAlignment="1">
      <alignment horizontal="center" vertical="center"/>
    </xf>
    <xf numFmtId="0" fontId="49" fillId="18" borderId="10" xfId="0" applyFont="1" applyFill="1" applyBorder="1" applyAlignment="1">
      <alignment horizontal="center" vertical="center"/>
    </xf>
    <xf numFmtId="0" fontId="49" fillId="0" borderId="0" xfId="0" applyFont="1" applyFill="1" applyBorder="1" applyAlignment="1">
      <alignment horizontal="center" vertical="center"/>
    </xf>
    <xf numFmtId="0" fontId="101" fillId="17" borderId="4" xfId="0" applyFont="1" applyFill="1" applyBorder="1" applyAlignment="1">
      <alignment horizontal="center"/>
    </xf>
    <xf numFmtId="0" fontId="101" fillId="17" borderId="0" xfId="0" applyFont="1" applyFill="1" applyBorder="1" applyAlignment="1">
      <alignment horizontal="center"/>
    </xf>
    <xf numFmtId="0" fontId="101" fillId="17" borderId="5" xfId="0" applyFont="1" applyFill="1" applyBorder="1" applyAlignment="1">
      <alignment horizontal="center"/>
    </xf>
    <xf numFmtId="0" fontId="0" fillId="0" borderId="0" xfId="0" applyAlignment="1">
      <alignment horizontal="left" wrapText="1"/>
    </xf>
    <xf numFmtId="0" fontId="46" fillId="3" borderId="4" xfId="0" applyFont="1" applyFill="1" applyBorder="1" applyAlignment="1">
      <alignment horizontal="center" vertical="center" wrapText="1"/>
    </xf>
    <xf numFmtId="0" fontId="46" fillId="3" borderId="10" xfId="0" applyFont="1" applyFill="1" applyBorder="1" applyAlignment="1">
      <alignment horizontal="center" vertical="center" wrapText="1"/>
    </xf>
    <xf numFmtId="0" fontId="46" fillId="3" borderId="11" xfId="0" applyFont="1" applyFill="1" applyBorder="1" applyAlignment="1">
      <alignment horizontal="center" vertical="center" wrapText="1"/>
    </xf>
    <xf numFmtId="0" fontId="46" fillId="3" borderId="18" xfId="0" applyFont="1" applyFill="1" applyBorder="1" applyAlignment="1">
      <alignment horizontal="center" vertical="center" wrapText="1"/>
    </xf>
    <xf numFmtId="0" fontId="45" fillId="3" borderId="22" xfId="0" applyFont="1" applyFill="1" applyBorder="1" applyAlignment="1">
      <alignment horizontal="center" vertical="center" wrapText="1"/>
    </xf>
    <xf numFmtId="0" fontId="45" fillId="3" borderId="0" xfId="0" applyFont="1" applyFill="1" applyBorder="1" applyAlignment="1">
      <alignment horizontal="center" vertical="center" wrapText="1"/>
    </xf>
    <xf numFmtId="0" fontId="45" fillId="3" borderId="24" xfId="0" applyFont="1" applyFill="1" applyBorder="1" applyAlignment="1">
      <alignment horizontal="center" vertical="center" wrapText="1"/>
    </xf>
    <xf numFmtId="0" fontId="45" fillId="3" borderId="12" xfId="0" applyFont="1" applyFill="1" applyBorder="1" applyAlignment="1">
      <alignment horizontal="center" vertical="center" wrapText="1"/>
    </xf>
    <xf numFmtId="0" fontId="18" fillId="3" borderId="5" xfId="0" applyFont="1" applyFill="1" applyBorder="1" applyAlignment="1">
      <alignment horizontal="center" vertical="center" wrapText="1"/>
    </xf>
    <xf numFmtId="0" fontId="18" fillId="3" borderId="15" xfId="0" applyFont="1" applyFill="1" applyBorder="1" applyAlignment="1">
      <alignment horizontal="center" vertical="center" wrapText="1"/>
    </xf>
    <xf numFmtId="0" fontId="14" fillId="3" borderId="12" xfId="0" applyFont="1" applyFill="1" applyBorder="1" applyAlignment="1">
      <alignment horizontal="center" vertical="top"/>
    </xf>
    <xf numFmtId="0" fontId="48" fillId="6" borderId="0" xfId="0" applyFont="1" applyFill="1" applyBorder="1" applyAlignment="1">
      <alignment horizontal="center" vertical="center"/>
    </xf>
    <xf numFmtId="0" fontId="17" fillId="2" borderId="1" xfId="0" applyFont="1" applyFill="1" applyBorder="1" applyAlignment="1">
      <alignment horizontal="center"/>
    </xf>
    <xf numFmtId="0" fontId="3" fillId="4" borderId="4" xfId="0" applyFont="1" applyFill="1" applyBorder="1" applyAlignment="1">
      <alignment horizontal="center" vertical="top"/>
    </xf>
    <xf numFmtId="0" fontId="3" fillId="4" borderId="10" xfId="0" applyFont="1" applyFill="1" applyBorder="1" applyAlignment="1">
      <alignment horizontal="center" vertical="top"/>
    </xf>
    <xf numFmtId="0" fontId="3" fillId="4" borderId="11" xfId="0" applyFont="1" applyFill="1" applyBorder="1" applyAlignment="1">
      <alignment horizontal="center" vertical="top"/>
    </xf>
    <xf numFmtId="0" fontId="3" fillId="4" borderId="18" xfId="0" applyFont="1" applyFill="1" applyBorder="1" applyAlignment="1">
      <alignment horizontal="center" vertical="top"/>
    </xf>
    <xf numFmtId="0" fontId="3" fillId="4" borderId="0" xfId="0" applyFont="1" applyFill="1" applyBorder="1" applyAlignment="1">
      <alignment horizontal="center" vertical="top"/>
    </xf>
    <xf numFmtId="0" fontId="21" fillId="6" borderId="22" xfId="0" applyFont="1" applyFill="1" applyBorder="1" applyAlignment="1" applyProtection="1">
      <alignment horizontal="center" vertical="center" wrapText="1"/>
    </xf>
    <xf numFmtId="0" fontId="21" fillId="6" borderId="17" xfId="0" applyFont="1" applyFill="1" applyBorder="1" applyAlignment="1" applyProtection="1">
      <alignment horizontal="center" vertical="center" wrapText="1"/>
    </xf>
    <xf numFmtId="0" fontId="21" fillId="6" borderId="24" xfId="0" applyFont="1" applyFill="1" applyBorder="1" applyAlignment="1" applyProtection="1">
      <alignment horizontal="center" vertical="center" wrapText="1"/>
    </xf>
    <xf numFmtId="0" fontId="21" fillId="6" borderId="19" xfId="0" applyFont="1" applyFill="1" applyBorder="1" applyAlignment="1" applyProtection="1">
      <alignment horizontal="center" vertical="center" wrapText="1"/>
    </xf>
    <xf numFmtId="0" fontId="21" fillId="6" borderId="23" xfId="0" applyFont="1" applyFill="1" applyBorder="1" applyAlignment="1" applyProtection="1">
      <alignment horizontal="center" vertical="center"/>
    </xf>
    <xf numFmtId="0" fontId="21" fillId="6" borderId="0" xfId="0" applyFont="1" applyFill="1" applyBorder="1" applyAlignment="1" applyProtection="1">
      <alignment horizontal="center" vertical="center"/>
    </xf>
    <xf numFmtId="0" fontId="21" fillId="6" borderId="5" xfId="0" applyFont="1" applyFill="1" applyBorder="1" applyAlignment="1" applyProtection="1">
      <alignment horizontal="center" vertical="center"/>
    </xf>
    <xf numFmtId="0" fontId="74" fillId="6" borderId="0" xfId="0" applyFont="1" applyFill="1" applyBorder="1" applyAlignment="1" applyProtection="1">
      <alignment horizontal="center"/>
    </xf>
    <xf numFmtId="0" fontId="48" fillId="6" borderId="0" xfId="0" applyFont="1" applyFill="1" applyBorder="1" applyAlignment="1">
      <alignment horizontal="center"/>
    </xf>
    <xf numFmtId="0" fontId="14" fillId="0" borderId="12" xfId="0" applyFont="1" applyFill="1" applyBorder="1" applyAlignment="1">
      <alignment horizontal="center" vertical="center"/>
    </xf>
    <xf numFmtId="0" fontId="48" fillId="6" borderId="22" xfId="0" applyFont="1" applyFill="1" applyBorder="1" applyAlignment="1">
      <alignment horizontal="center" wrapText="1"/>
    </xf>
    <xf numFmtId="0" fontId="48" fillId="6" borderId="0" xfId="0" applyFont="1" applyFill="1" applyBorder="1" applyAlignment="1">
      <alignment horizontal="center" wrapText="1"/>
    </xf>
    <xf numFmtId="0" fontId="48" fillId="6" borderId="17" xfId="0" applyFont="1" applyFill="1" applyBorder="1" applyAlignment="1">
      <alignment horizontal="center" wrapText="1"/>
    </xf>
    <xf numFmtId="0" fontId="14" fillId="0" borderId="24" xfId="0" applyFont="1" applyFill="1" applyBorder="1" applyAlignment="1">
      <alignment horizontal="center" vertical="center"/>
    </xf>
    <xf numFmtId="0" fontId="48" fillId="0" borderId="12" xfId="0" applyFont="1" applyBorder="1" applyAlignment="1">
      <alignment horizontal="center" vertical="top"/>
    </xf>
    <xf numFmtId="0" fontId="81" fillId="2" borderId="4" xfId="0" applyFont="1" applyFill="1" applyBorder="1" applyAlignment="1">
      <alignment horizontal="center" vertical="center"/>
    </xf>
    <xf numFmtId="0" fontId="81" fillId="2" borderId="0" xfId="0" applyFont="1" applyFill="1" applyBorder="1" applyAlignment="1">
      <alignment horizontal="center" vertical="center"/>
    </xf>
    <xf numFmtId="0" fontId="81" fillId="2" borderId="5" xfId="0" applyFont="1" applyFill="1" applyBorder="1" applyAlignment="1">
      <alignment horizontal="center" vertical="center"/>
    </xf>
    <xf numFmtId="0" fontId="74" fillId="3" borderId="22" xfId="0" applyFont="1" applyFill="1" applyBorder="1" applyAlignment="1">
      <alignment horizontal="center" vertical="center" wrapText="1"/>
    </xf>
    <xf numFmtId="0" fontId="74" fillId="3" borderId="24" xfId="0" applyFont="1" applyFill="1" applyBorder="1" applyAlignment="1">
      <alignment horizontal="center" vertical="center" wrapText="1"/>
    </xf>
    <xf numFmtId="0" fontId="17" fillId="2" borderId="11" xfId="0" applyFont="1" applyFill="1" applyBorder="1" applyAlignment="1">
      <alignment horizontal="center"/>
    </xf>
    <xf numFmtId="0" fontId="21" fillId="6" borderId="43" xfId="0" applyFont="1" applyFill="1" applyBorder="1" applyAlignment="1">
      <alignment horizontal="center" vertical="center"/>
    </xf>
    <xf numFmtId="0" fontId="21" fillId="6" borderId="41" xfId="0" applyFont="1" applyFill="1" applyBorder="1" applyAlignment="1">
      <alignment horizontal="center" vertical="center"/>
    </xf>
    <xf numFmtId="0" fontId="21" fillId="6" borderId="42" xfId="0" applyFont="1" applyFill="1" applyBorder="1" applyAlignment="1">
      <alignment horizontal="center" vertical="center"/>
    </xf>
    <xf numFmtId="0" fontId="67" fillId="2" borderId="4" xfId="0" applyFont="1" applyFill="1" applyBorder="1" applyAlignment="1">
      <alignment horizontal="center" vertical="top"/>
    </xf>
    <xf numFmtId="0" fontId="67" fillId="2" borderId="0" xfId="0" applyFont="1" applyFill="1" applyBorder="1" applyAlignment="1">
      <alignment horizontal="center" vertical="top"/>
    </xf>
    <xf numFmtId="0" fontId="67" fillId="2" borderId="5" xfId="0" applyFont="1" applyFill="1" applyBorder="1" applyAlignment="1">
      <alignment horizontal="center" vertical="top"/>
    </xf>
    <xf numFmtId="0" fontId="28" fillId="6" borderId="1" xfId="0" applyFont="1" applyFill="1" applyBorder="1" applyAlignment="1">
      <alignment horizontal="center" vertical="center"/>
    </xf>
    <xf numFmtId="0" fontId="28" fillId="6" borderId="2" xfId="0" applyFont="1" applyFill="1" applyBorder="1" applyAlignment="1">
      <alignment horizontal="center" vertical="center"/>
    </xf>
    <xf numFmtId="0" fontId="28" fillId="6" borderId="26" xfId="0" applyFont="1" applyFill="1" applyBorder="1" applyAlignment="1">
      <alignment horizontal="center" vertical="center"/>
    </xf>
    <xf numFmtId="0" fontId="28" fillId="6" borderId="20" xfId="0" applyNumberFormat="1" applyFont="1" applyFill="1" applyBorder="1" applyAlignment="1">
      <alignment horizontal="center" vertical="center"/>
    </xf>
    <xf numFmtId="0" fontId="28" fillId="6" borderId="2" xfId="0" applyNumberFormat="1" applyFont="1" applyFill="1" applyBorder="1" applyAlignment="1">
      <alignment horizontal="center" vertical="center"/>
    </xf>
    <xf numFmtId="0" fontId="28" fillId="6" borderId="29" xfId="0" applyNumberFormat="1" applyFont="1" applyFill="1" applyBorder="1" applyAlignment="1">
      <alignment horizontal="center" vertical="center"/>
    </xf>
    <xf numFmtId="0" fontId="28" fillId="6" borderId="24" xfId="0" applyNumberFormat="1" applyFont="1" applyFill="1" applyBorder="1" applyAlignment="1">
      <alignment horizontal="center" vertical="center"/>
    </xf>
    <xf numFmtId="0" fontId="28" fillId="6" borderId="12" xfId="0" applyNumberFormat="1" applyFont="1" applyFill="1" applyBorder="1" applyAlignment="1">
      <alignment horizontal="center" vertical="center"/>
    </xf>
    <xf numFmtId="0" fontId="28" fillId="6" borderId="19" xfId="0" applyNumberFormat="1" applyFont="1" applyFill="1" applyBorder="1" applyAlignment="1">
      <alignment horizontal="center" vertical="center"/>
    </xf>
    <xf numFmtId="0" fontId="28" fillId="6" borderId="21" xfId="0" applyNumberFormat="1" applyFont="1" applyFill="1" applyBorder="1" applyAlignment="1">
      <alignment horizontal="center" vertical="center"/>
    </xf>
    <xf numFmtId="0" fontId="28" fillId="6" borderId="3" xfId="0" applyNumberFormat="1" applyFont="1" applyFill="1" applyBorder="1" applyAlignment="1">
      <alignment horizontal="center" vertical="center"/>
    </xf>
    <xf numFmtId="0" fontId="28" fillId="6" borderId="25" xfId="0" applyNumberFormat="1" applyFont="1" applyFill="1" applyBorder="1" applyAlignment="1">
      <alignment horizontal="center" vertical="center"/>
    </xf>
    <xf numFmtId="0" fontId="28" fillId="6" borderId="15" xfId="0" applyNumberFormat="1" applyFont="1" applyFill="1" applyBorder="1" applyAlignment="1">
      <alignment horizontal="center" vertical="center"/>
    </xf>
    <xf numFmtId="0" fontId="27" fillId="2" borderId="11" xfId="0" applyFont="1" applyFill="1" applyBorder="1" applyAlignment="1">
      <alignment horizontal="center"/>
    </xf>
    <xf numFmtId="0" fontId="27" fillId="2" borderId="12" xfId="0" applyFont="1" applyFill="1" applyBorder="1" applyAlignment="1">
      <alignment horizontal="center"/>
    </xf>
    <xf numFmtId="0" fontId="27" fillId="2" borderId="15" xfId="0" applyFont="1" applyFill="1" applyBorder="1" applyAlignment="1">
      <alignment horizontal="center"/>
    </xf>
    <xf numFmtId="0" fontId="28" fillId="3" borderId="43" xfId="0" applyFont="1" applyFill="1" applyBorder="1" applyAlignment="1">
      <alignment horizontal="center" vertical="center" wrapText="1"/>
    </xf>
    <xf numFmtId="0" fontId="78" fillId="6" borderId="5" xfId="0" applyFont="1" applyFill="1" applyBorder="1" applyAlignment="1">
      <alignment horizontal="center" vertical="center"/>
    </xf>
    <xf numFmtId="0" fontId="26" fillId="6" borderId="0" xfId="0" applyFont="1" applyFill="1" applyBorder="1" applyAlignment="1">
      <alignment horizontal="center" vertical="center"/>
    </xf>
    <xf numFmtId="0" fontId="26" fillId="6" borderId="5" xfId="0" applyFont="1" applyFill="1" applyBorder="1" applyAlignment="1">
      <alignment horizontal="center" vertical="center"/>
    </xf>
    <xf numFmtId="0" fontId="26" fillId="4" borderId="63" xfId="0" applyFont="1" applyFill="1" applyBorder="1" applyAlignment="1">
      <alignment horizontal="center" vertical="center"/>
    </xf>
    <xf numFmtId="0" fontId="26" fillId="4" borderId="64" xfId="0" applyFont="1" applyFill="1" applyBorder="1" applyAlignment="1">
      <alignment horizontal="center" vertical="center"/>
    </xf>
    <xf numFmtId="0" fontId="26" fillId="4" borderId="72" xfId="0" applyFont="1" applyFill="1" applyBorder="1" applyAlignment="1">
      <alignment horizontal="center" vertical="center"/>
    </xf>
    <xf numFmtId="0" fontId="26" fillId="4" borderId="73" xfId="0" applyFont="1" applyFill="1" applyBorder="1" applyAlignment="1">
      <alignment horizontal="center" vertical="center"/>
    </xf>
    <xf numFmtId="0" fontId="26" fillId="4" borderId="36" xfId="0" applyFont="1" applyFill="1" applyBorder="1" applyAlignment="1">
      <alignment horizontal="center" vertical="center"/>
    </xf>
    <xf numFmtId="0" fontId="26" fillId="4" borderId="37" xfId="0" applyFont="1" applyFill="1" applyBorder="1" applyAlignment="1">
      <alignment horizontal="center" vertical="center"/>
    </xf>
    <xf numFmtId="0" fontId="26" fillId="4" borderId="69" xfId="0" applyFont="1" applyFill="1" applyBorder="1" applyAlignment="1">
      <alignment horizontal="center" wrapText="1"/>
    </xf>
    <xf numFmtId="0" fontId="26" fillId="4" borderId="70" xfId="0" applyFont="1" applyFill="1" applyBorder="1" applyAlignment="1">
      <alignment horizontal="center" wrapText="1"/>
    </xf>
    <xf numFmtId="0" fontId="21" fillId="6" borderId="4" xfId="0" applyFont="1" applyFill="1" applyBorder="1" applyAlignment="1">
      <alignment horizontal="center" vertical="center"/>
    </xf>
    <xf numFmtId="0" fontId="21" fillId="6" borderId="22" xfId="0" applyFont="1" applyFill="1" applyBorder="1" applyAlignment="1">
      <alignment horizontal="center" vertical="center"/>
    </xf>
    <xf numFmtId="0" fontId="21" fillId="6" borderId="23" xfId="0" applyFont="1" applyFill="1" applyBorder="1" applyAlignment="1">
      <alignment horizontal="center" vertical="center"/>
    </xf>
    <xf numFmtId="0" fontId="18" fillId="6" borderId="1" xfId="0" applyFont="1" applyFill="1" applyBorder="1" applyAlignment="1">
      <alignment horizontal="center" vertical="center"/>
    </xf>
    <xf numFmtId="0" fontId="18" fillId="6" borderId="2" xfId="0" applyFont="1" applyFill="1" applyBorder="1" applyAlignment="1">
      <alignment horizontal="center" vertical="center"/>
    </xf>
    <xf numFmtId="0" fontId="18" fillId="6" borderId="26" xfId="0" applyFont="1" applyFill="1" applyBorder="1" applyAlignment="1">
      <alignment horizontal="center" vertical="center"/>
    </xf>
    <xf numFmtId="0" fontId="21" fillId="6" borderId="20" xfId="0" applyNumberFormat="1" applyFont="1" applyFill="1" applyBorder="1" applyAlignment="1">
      <alignment horizontal="center" vertical="center" wrapText="1"/>
    </xf>
    <xf numFmtId="0" fontId="21" fillId="6" borderId="29" xfId="0" applyNumberFormat="1" applyFont="1" applyFill="1" applyBorder="1" applyAlignment="1">
      <alignment horizontal="center" vertical="center" wrapText="1"/>
    </xf>
    <xf numFmtId="0" fontId="21" fillId="6" borderId="22" xfId="0" applyNumberFormat="1" applyFont="1" applyFill="1" applyBorder="1" applyAlignment="1">
      <alignment horizontal="center" vertical="center" wrapText="1"/>
    </xf>
    <xf numFmtId="0" fontId="21" fillId="6" borderId="17" xfId="0" applyNumberFormat="1" applyFont="1" applyFill="1" applyBorder="1" applyAlignment="1">
      <alignment horizontal="center" vertical="center" wrapText="1"/>
    </xf>
    <xf numFmtId="0" fontId="21" fillId="6" borderId="24" xfId="0" applyNumberFormat="1" applyFont="1" applyFill="1" applyBorder="1" applyAlignment="1">
      <alignment horizontal="center" vertical="center" wrapText="1"/>
    </xf>
    <xf numFmtId="0" fontId="21" fillId="6" borderId="19" xfId="0" applyNumberFormat="1" applyFont="1" applyFill="1" applyBorder="1" applyAlignment="1">
      <alignment horizontal="center" vertical="center" wrapText="1"/>
    </xf>
    <xf numFmtId="0" fontId="21" fillId="6" borderId="21" xfId="0" applyNumberFormat="1" applyFont="1" applyFill="1" applyBorder="1" applyAlignment="1">
      <alignment horizontal="center"/>
    </xf>
    <xf numFmtId="0" fontId="21" fillId="6" borderId="2" xfId="0" applyNumberFormat="1" applyFont="1" applyFill="1" applyBorder="1" applyAlignment="1">
      <alignment horizontal="center"/>
    </xf>
    <xf numFmtId="0" fontId="21" fillId="6" borderId="23" xfId="0" applyNumberFormat="1" applyFont="1" applyFill="1" applyBorder="1" applyAlignment="1">
      <alignment horizontal="center"/>
    </xf>
    <xf numFmtId="0" fontId="21" fillId="6" borderId="0" xfId="0" applyNumberFormat="1" applyFont="1" applyFill="1" applyBorder="1" applyAlignment="1">
      <alignment horizontal="center"/>
    </xf>
    <xf numFmtId="0" fontId="21" fillId="6" borderId="17" xfId="0" applyNumberFormat="1" applyFont="1" applyFill="1" applyBorder="1" applyAlignment="1">
      <alignment horizontal="center"/>
    </xf>
    <xf numFmtId="0" fontId="21" fillId="6" borderId="5" xfId="0" applyNumberFormat="1" applyFont="1" applyFill="1" applyBorder="1" applyAlignment="1">
      <alignment horizontal="center"/>
    </xf>
    <xf numFmtId="0" fontId="24" fillId="6" borderId="23" xfId="0" applyNumberFormat="1" applyFont="1" applyFill="1" applyBorder="1" applyAlignment="1">
      <alignment horizontal="center"/>
    </xf>
    <xf numFmtId="0" fontId="24" fillId="6" borderId="0" xfId="0" applyNumberFormat="1" applyFont="1" applyFill="1" applyBorder="1" applyAlignment="1">
      <alignment horizontal="center"/>
    </xf>
    <xf numFmtId="0" fontId="24" fillId="6" borderId="17" xfId="0" applyNumberFormat="1" applyFont="1" applyFill="1" applyBorder="1" applyAlignment="1">
      <alignment horizontal="center"/>
    </xf>
    <xf numFmtId="0" fontId="24" fillId="6" borderId="5" xfId="0" applyNumberFormat="1" applyFont="1" applyFill="1" applyBorder="1" applyAlignment="1">
      <alignment horizontal="center"/>
    </xf>
    <xf numFmtId="0" fontId="48" fillId="6" borderId="22" xfId="0" quotePrefix="1" applyFont="1" applyFill="1" applyBorder="1" applyAlignment="1">
      <alignment horizontal="center" vertical="center"/>
    </xf>
    <xf numFmtId="0" fontId="48" fillId="6" borderId="17" xfId="0" quotePrefix="1" applyFont="1" applyFill="1" applyBorder="1" applyAlignment="1">
      <alignment horizontal="center" vertical="center"/>
    </xf>
    <xf numFmtId="0" fontId="14" fillId="6" borderId="53" xfId="0" applyFont="1" applyFill="1" applyBorder="1" applyAlignment="1">
      <alignment horizontal="center" vertical="center"/>
    </xf>
    <xf numFmtId="0" fontId="14" fillId="6" borderId="38" xfId="0" applyFont="1" applyFill="1" applyBorder="1" applyAlignment="1">
      <alignment horizontal="center" vertical="center"/>
    </xf>
    <xf numFmtId="0" fontId="48" fillId="4" borderId="22" xfId="0" applyFont="1" applyFill="1" applyBorder="1" applyAlignment="1">
      <alignment horizontal="center" vertical="center" wrapText="1"/>
    </xf>
    <xf numFmtId="0" fontId="48" fillId="4" borderId="17" xfId="0" applyFont="1" applyFill="1" applyBorder="1" applyAlignment="1">
      <alignment horizontal="center" vertical="center" wrapText="1"/>
    </xf>
    <xf numFmtId="0" fontId="48" fillId="4" borderId="22" xfId="0" quotePrefix="1" applyFont="1" applyFill="1" applyBorder="1" applyAlignment="1">
      <alignment horizontal="center" vertical="top"/>
    </xf>
    <xf numFmtId="0" fontId="48" fillId="4" borderId="17" xfId="0" quotePrefix="1" applyFont="1" applyFill="1" applyBorder="1" applyAlignment="1">
      <alignment horizontal="center" vertical="top"/>
    </xf>
    <xf numFmtId="0" fontId="14" fillId="6" borderId="52" xfId="0" applyFont="1" applyFill="1" applyBorder="1" applyAlignment="1">
      <alignment horizontal="center" vertical="center"/>
    </xf>
    <xf numFmtId="0" fontId="28" fillId="6" borderId="10" xfId="0" applyFont="1" applyFill="1" applyBorder="1" applyAlignment="1">
      <alignment horizontal="center" vertical="center" wrapText="1"/>
    </xf>
    <xf numFmtId="0" fontId="28" fillId="6" borderId="30" xfId="0" applyFont="1" applyFill="1" applyBorder="1" applyAlignment="1">
      <alignment horizontal="center" vertical="center"/>
    </xf>
    <xf numFmtId="0" fontId="28" fillId="6" borderId="50" xfId="0" applyFont="1" applyFill="1" applyBorder="1" applyAlignment="1">
      <alignment horizontal="center" vertical="center"/>
    </xf>
    <xf numFmtId="0" fontId="28" fillId="6" borderId="22" xfId="0" applyFont="1" applyFill="1" applyBorder="1" applyAlignment="1">
      <alignment horizontal="center" vertical="center"/>
    </xf>
    <xf numFmtId="0" fontId="28" fillId="6" borderId="17" xfId="0" applyFont="1" applyFill="1" applyBorder="1" applyAlignment="1">
      <alignment horizontal="center" vertical="center"/>
    </xf>
    <xf numFmtId="0" fontId="28" fillId="6" borderId="51" xfId="0" applyFont="1" applyFill="1" applyBorder="1" applyAlignment="1">
      <alignment horizontal="center" vertical="center"/>
    </xf>
    <xf numFmtId="0" fontId="28" fillId="6" borderId="52" xfId="0" applyFont="1" applyFill="1" applyBorder="1" applyAlignment="1">
      <alignment horizontal="center" vertical="center"/>
    </xf>
    <xf numFmtId="0" fontId="28" fillId="6" borderId="23" xfId="0" applyFont="1" applyFill="1" applyBorder="1" applyAlignment="1">
      <alignment horizontal="center" vertical="center"/>
    </xf>
    <xf numFmtId="0" fontId="21" fillId="6" borderId="5" xfId="0" applyFont="1" applyFill="1" applyBorder="1" applyAlignment="1">
      <alignment horizontal="center" vertical="center"/>
    </xf>
    <xf numFmtId="0" fontId="49" fillId="6" borderId="23" xfId="0" applyFont="1" applyFill="1" applyBorder="1" applyAlignment="1">
      <alignment horizontal="center" vertical="center"/>
    </xf>
    <xf numFmtId="0" fontId="49" fillId="6" borderId="17" xfId="0" applyFont="1" applyFill="1" applyBorder="1" applyAlignment="1">
      <alignment horizontal="center" vertical="center"/>
    </xf>
    <xf numFmtId="0" fontId="14" fillId="2" borderId="11" xfId="0" applyFont="1" applyFill="1" applyBorder="1" applyAlignment="1">
      <alignment horizontal="center"/>
    </xf>
    <xf numFmtId="0" fontId="14" fillId="2" borderId="12" xfId="0" applyFont="1" applyFill="1" applyBorder="1" applyAlignment="1">
      <alignment horizontal="center"/>
    </xf>
    <xf numFmtId="0" fontId="14" fillId="2" borderId="15" xfId="0" applyFont="1" applyFill="1" applyBorder="1" applyAlignment="1">
      <alignment horizontal="center"/>
    </xf>
    <xf numFmtId="49" fontId="21" fillId="4" borderId="4" xfId="0" quotePrefix="1" applyNumberFormat="1" applyFont="1" applyFill="1" applyBorder="1" applyAlignment="1">
      <alignment horizontal="center" vertical="center"/>
    </xf>
    <xf numFmtId="49" fontId="21" fillId="4" borderId="10" xfId="0" quotePrefix="1" applyNumberFormat="1" applyFont="1" applyFill="1" applyBorder="1" applyAlignment="1">
      <alignment horizontal="center" vertical="center"/>
    </xf>
    <xf numFmtId="0" fontId="49" fillId="6" borderId="4" xfId="0" applyFont="1" applyFill="1" applyBorder="1" applyAlignment="1">
      <alignment horizontal="center" vertical="center"/>
    </xf>
    <xf numFmtId="0" fontId="49" fillId="6" borderId="10" xfId="0" applyFont="1" applyFill="1" applyBorder="1" applyAlignment="1">
      <alignment horizontal="center" vertical="center"/>
    </xf>
    <xf numFmtId="0" fontId="49" fillId="6" borderId="30" xfId="0" applyFont="1" applyFill="1" applyBorder="1" applyAlignment="1">
      <alignment horizontal="center" vertical="center"/>
    </xf>
    <xf numFmtId="0" fontId="49" fillId="6" borderId="50" xfId="0" applyFont="1" applyFill="1" applyBorder="1" applyAlignment="1">
      <alignment horizontal="center" vertical="center"/>
    </xf>
    <xf numFmtId="0" fontId="21" fillId="6" borderId="55" xfId="0" applyFont="1" applyFill="1" applyBorder="1" applyAlignment="1">
      <alignment horizontal="center"/>
    </xf>
    <xf numFmtId="0" fontId="32" fillId="11" borderId="47" xfId="0" applyFont="1" applyFill="1" applyBorder="1" applyAlignment="1">
      <alignment horizontal="center" vertical="center"/>
    </xf>
    <xf numFmtId="0" fontId="32" fillId="11" borderId="48" xfId="0" applyFont="1" applyFill="1" applyBorder="1" applyAlignment="1">
      <alignment horizontal="center" vertical="center"/>
    </xf>
    <xf numFmtId="0" fontId="32" fillId="11" borderId="49" xfId="0" applyFont="1" applyFill="1" applyBorder="1" applyAlignment="1">
      <alignment horizontal="center" vertical="center"/>
    </xf>
    <xf numFmtId="0" fontId="32" fillId="13" borderId="47" xfId="0" applyFont="1" applyFill="1" applyBorder="1" applyAlignment="1">
      <alignment horizontal="center" vertical="center" wrapText="1"/>
    </xf>
    <xf numFmtId="0" fontId="32" fillId="13" borderId="48" xfId="0" applyFont="1" applyFill="1" applyBorder="1" applyAlignment="1">
      <alignment horizontal="center" vertical="center" wrapText="1"/>
    </xf>
    <xf numFmtId="0" fontId="32" fillId="13" borderId="49" xfId="0" applyFont="1" applyFill="1" applyBorder="1" applyAlignment="1">
      <alignment horizontal="center" vertical="center" wrapText="1"/>
    </xf>
    <xf numFmtId="0" fontId="32" fillId="14" borderId="47" xfId="0" applyFont="1" applyFill="1" applyBorder="1" applyAlignment="1">
      <alignment horizontal="center" vertical="center"/>
    </xf>
    <xf numFmtId="0" fontId="32" fillId="14" borderId="48" xfId="0" applyFont="1" applyFill="1" applyBorder="1" applyAlignment="1">
      <alignment horizontal="center" vertical="center"/>
    </xf>
    <xf numFmtId="0" fontId="32" fillId="14" borderId="49" xfId="0" applyFont="1" applyFill="1" applyBorder="1" applyAlignment="1">
      <alignment horizontal="center" vertical="center"/>
    </xf>
    <xf numFmtId="0" fontId="32" fillId="15" borderId="47" xfId="0" applyFont="1" applyFill="1" applyBorder="1" applyAlignment="1">
      <alignment horizontal="center" vertical="center" wrapText="1"/>
    </xf>
    <xf numFmtId="0" fontId="32" fillId="15" borderId="48" xfId="0" applyFont="1" applyFill="1" applyBorder="1" applyAlignment="1">
      <alignment horizontal="center" vertical="center" wrapText="1"/>
    </xf>
    <xf numFmtId="0" fontId="32" fillId="15" borderId="49" xfId="0" applyFont="1" applyFill="1" applyBorder="1" applyAlignment="1">
      <alignment horizontal="center" vertical="center" wrapText="1"/>
    </xf>
    <xf numFmtId="0" fontId="32" fillId="0" borderId="47" xfId="0" applyFont="1" applyBorder="1" applyAlignment="1">
      <alignment horizontal="center" vertical="center" wrapText="1"/>
    </xf>
    <xf numFmtId="0" fontId="32" fillId="0" borderId="48" xfId="0" applyFont="1" applyBorder="1" applyAlignment="1">
      <alignment horizontal="center" vertical="center" wrapText="1"/>
    </xf>
    <xf numFmtId="0" fontId="32" fillId="0" borderId="86" xfId="0" applyFont="1" applyFill="1" applyBorder="1" applyAlignment="1">
      <alignment horizontal="center"/>
    </xf>
    <xf numFmtId="0" fontId="32" fillId="0" borderId="87" xfId="0" applyFont="1" applyFill="1" applyBorder="1" applyAlignment="1">
      <alignment horizontal="center"/>
    </xf>
    <xf numFmtId="0" fontId="32" fillId="0" borderId="88" xfId="0" applyFont="1" applyFill="1" applyBorder="1" applyAlignment="1">
      <alignment horizontal="center"/>
    </xf>
    <xf numFmtId="0" fontId="114" fillId="0" borderId="43" xfId="0" applyFont="1" applyBorder="1" applyAlignment="1">
      <alignment horizontal="center" vertical="center" wrapText="1"/>
    </xf>
    <xf numFmtId="0" fontId="114" fillId="0" borderId="41" xfId="0" applyFont="1" applyBorder="1" applyAlignment="1">
      <alignment horizontal="center" vertical="center" wrapText="1"/>
    </xf>
    <xf numFmtId="0" fontId="32" fillId="0" borderId="78" xfId="0" applyFont="1" applyFill="1" applyBorder="1" applyAlignment="1">
      <alignment horizontal="center"/>
    </xf>
    <xf numFmtId="0" fontId="32" fillId="0" borderId="79" xfId="0" applyFont="1" applyFill="1" applyBorder="1" applyAlignment="1">
      <alignment horizontal="center"/>
    </xf>
    <xf numFmtId="0" fontId="32" fillId="0" borderId="138" xfId="0" applyFont="1" applyFill="1" applyBorder="1" applyAlignment="1">
      <alignment horizontal="center"/>
    </xf>
    <xf numFmtId="0" fontId="114" fillId="0" borderId="42" xfId="0" applyFont="1" applyBorder="1" applyAlignment="1">
      <alignment horizontal="center" vertical="center" wrapText="1"/>
    </xf>
    <xf numFmtId="0" fontId="32" fillId="0" borderId="2" xfId="0" applyFont="1" applyFill="1" applyBorder="1" applyAlignment="1">
      <alignment horizontal="center"/>
    </xf>
    <xf numFmtId="0" fontId="32" fillId="0" borderId="3" xfId="0" applyFont="1" applyFill="1" applyBorder="1" applyAlignment="1">
      <alignment horizontal="center"/>
    </xf>
    <xf numFmtId="0" fontId="114" fillId="0" borderId="43" xfId="0" applyFont="1" applyBorder="1" applyAlignment="1">
      <alignment horizontal="center" vertical="center"/>
    </xf>
    <xf numFmtId="0" fontId="114" fillId="0" borderId="41" xfId="0" applyFont="1" applyBorder="1" applyAlignment="1">
      <alignment horizontal="center" vertical="center"/>
    </xf>
    <xf numFmtId="0" fontId="114" fillId="0" borderId="42" xfId="0" applyFont="1" applyBorder="1" applyAlignment="1">
      <alignment horizontal="center" vertical="center"/>
    </xf>
    <xf numFmtId="0" fontId="114" fillId="0" borderId="26" xfId="0" applyFont="1" applyBorder="1" applyAlignment="1">
      <alignment horizontal="center" vertical="center" wrapText="1"/>
    </xf>
    <xf numFmtId="0" fontId="114" fillId="0" borderId="10" xfId="0" applyFont="1" applyBorder="1" applyAlignment="1">
      <alignment horizontal="center" vertical="center" wrapText="1"/>
    </xf>
    <xf numFmtId="0" fontId="114" fillId="0" borderId="18" xfId="0" applyFont="1" applyBorder="1" applyAlignment="1">
      <alignment horizontal="center" vertical="center" wrapText="1"/>
    </xf>
    <xf numFmtId="0" fontId="32" fillId="0" borderId="2" xfId="0" applyFont="1" applyBorder="1" applyAlignment="1">
      <alignment horizontal="center" vertical="center" wrapText="1"/>
    </xf>
    <xf numFmtId="0" fontId="32" fillId="0" borderId="3" xfId="0" applyFont="1" applyBorder="1" applyAlignment="1">
      <alignment horizontal="center" vertical="center" wrapText="1"/>
    </xf>
    <xf numFmtId="0" fontId="32" fillId="0" borderId="31" xfId="0" applyFont="1" applyBorder="1" applyAlignment="1">
      <alignment horizontal="center" vertical="center" wrapText="1"/>
    </xf>
    <xf numFmtId="0" fontId="32" fillId="0" borderId="38" xfId="0" applyFont="1" applyBorder="1" applyAlignment="1">
      <alignment horizontal="center" vertical="center" wrapText="1"/>
    </xf>
    <xf numFmtId="0" fontId="32" fillId="0" borderId="43" xfId="0" applyFont="1" applyBorder="1" applyAlignment="1">
      <alignment horizontal="center" vertical="center" wrapText="1"/>
    </xf>
    <xf numFmtId="0" fontId="32" fillId="0" borderId="41" xfId="0" applyFont="1" applyBorder="1" applyAlignment="1">
      <alignment horizontal="center" vertical="center" wrapText="1"/>
    </xf>
    <xf numFmtId="0" fontId="32" fillId="0" borderId="83" xfId="0" applyFont="1" applyBorder="1" applyAlignment="1">
      <alignment horizontal="center" vertical="center" wrapText="1"/>
    </xf>
    <xf numFmtId="0" fontId="32" fillId="0" borderId="114" xfId="0" applyFont="1" applyBorder="1" applyAlignment="1">
      <alignment horizontal="center" vertical="center" wrapText="1"/>
    </xf>
    <xf numFmtId="0" fontId="114" fillId="0" borderId="1" xfId="0" applyFont="1" applyBorder="1" applyAlignment="1">
      <alignment horizontal="center" vertical="center"/>
    </xf>
    <xf numFmtId="0" fontId="114" fillId="0" borderId="4" xfId="0" applyFont="1" applyBorder="1" applyAlignment="1">
      <alignment horizontal="center" vertical="center"/>
    </xf>
    <xf numFmtId="0" fontId="114" fillId="0" borderId="20" xfId="0" applyFont="1" applyBorder="1" applyAlignment="1">
      <alignment horizontal="center" vertical="center" wrapText="1"/>
    </xf>
    <xf numFmtId="0" fontId="114" fillId="0" borderId="22" xfId="0" applyFont="1" applyBorder="1" applyAlignment="1">
      <alignment horizontal="center" vertical="center" wrapText="1"/>
    </xf>
    <xf numFmtId="0" fontId="114" fillId="0" borderId="24" xfId="0" applyFont="1" applyBorder="1" applyAlignment="1">
      <alignment horizontal="center" vertical="center" wrapText="1"/>
    </xf>
    <xf numFmtId="0" fontId="32" fillId="0" borderId="20" xfId="0" applyFont="1" applyBorder="1" applyAlignment="1">
      <alignment horizontal="center" vertical="center"/>
    </xf>
    <xf numFmtId="0" fontId="32" fillId="0" borderId="2" xfId="0" applyFont="1" applyBorder="1" applyAlignment="1">
      <alignment horizontal="center" vertical="center"/>
    </xf>
    <xf numFmtId="0" fontId="32" fillId="0" borderId="3" xfId="0" applyFont="1" applyBorder="1" applyAlignment="1">
      <alignment horizontal="center" vertical="center"/>
    </xf>
    <xf numFmtId="0" fontId="32" fillId="0" borderId="51" xfId="0" applyFont="1" applyBorder="1" applyAlignment="1">
      <alignment horizontal="center" vertical="center"/>
    </xf>
    <xf numFmtId="0" fontId="32" fillId="0" borderId="31" xfId="0" applyFont="1" applyBorder="1" applyAlignment="1">
      <alignment horizontal="center" vertical="center"/>
    </xf>
    <xf numFmtId="0" fontId="32" fillId="0" borderId="38" xfId="0" applyFont="1" applyBorder="1" applyAlignment="1">
      <alignment horizontal="center" vertical="center"/>
    </xf>
  </cellXfs>
  <cellStyles count="6">
    <cellStyle name="Comma" xfId="1" builtinId="3"/>
    <cellStyle name="Currency" xfId="2" builtinId="4"/>
    <cellStyle name="Hyperlink" xfId="5" builtinId="8"/>
    <cellStyle name="Normal" xfId="0" builtinId="0"/>
    <cellStyle name="Normal 2" xfId="4" xr:uid="{00000000-0005-0000-0000-000004000000}"/>
    <cellStyle name="Percent" xfId="3" builtinId="5"/>
  </cellStyles>
  <dxfs count="0"/>
  <tableStyles count="0" defaultTableStyle="TableStyleMedium2" defaultPivotStyle="PivotStyleLight16"/>
  <colors>
    <mruColors>
      <color rgb="FFF2CBC0"/>
      <color rgb="FF000000"/>
      <color rgb="FFD8BEEC"/>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6" Type="http://schemas.openxmlformats.org/officeDocument/2006/relationships/worksheet" Target="worksheets/sheet76.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sharedStrings" Target="sharedStrings.xml"/><Relationship Id="rId5" Type="http://schemas.openxmlformats.org/officeDocument/2006/relationships/worksheet" Target="worksheets/sheet5.xml"/><Relationship Id="rId61" Type="http://schemas.openxmlformats.org/officeDocument/2006/relationships/worksheet" Target="worksheets/sheet6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theme" Target="theme/theme1.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calcChain" Target="calcChain.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pbgc.gov/sites/default/files/2015-pbgc-data-tables-multiemployer-graphical-supplement.pdf" TargetMode="External"/><Relationship Id="rId1" Type="http://schemas.openxmlformats.org/officeDocument/2006/relationships/hyperlink" Target="https://www.pbgc.gov/documents/2014-data-tables-final.xlsx"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pbgc.gov/prac/data-books.html"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F114"/>
  <sheetViews>
    <sheetView tabSelected="1" zoomScaleNormal="100" workbookViewId="0">
      <selection sqref="A1:B1"/>
    </sheetView>
  </sheetViews>
  <sheetFormatPr defaultRowHeight="12.75" x14ac:dyDescent="0.2"/>
  <cols>
    <col min="1" max="1" width="6" style="379" customWidth="1"/>
    <col min="2" max="2" width="91.42578125" bestFit="1" customWidth="1"/>
    <col min="6" max="6" width="10.140625" bestFit="1" customWidth="1"/>
  </cols>
  <sheetData>
    <row r="1" spans="1:5" ht="18" customHeight="1" x14ac:dyDescent="0.2">
      <c r="A1" s="2672" t="s">
        <v>354</v>
      </c>
      <c r="B1" s="2672"/>
    </row>
    <row r="2" spans="1:5" ht="30" x14ac:dyDescent="0.25">
      <c r="A2" s="378"/>
      <c r="B2" s="765" t="s">
        <v>1024</v>
      </c>
    </row>
    <row r="3" spans="1:5" s="560" customFormat="1" ht="11.25" customHeight="1" x14ac:dyDescent="0.2">
      <c r="A3" s="378"/>
      <c r="B3" s="559"/>
    </row>
    <row r="4" spans="1:5" x14ac:dyDescent="0.2">
      <c r="A4" s="378"/>
      <c r="B4" s="764" t="s">
        <v>429</v>
      </c>
    </row>
    <row r="5" spans="1:5" s="560" customFormat="1" x14ac:dyDescent="0.2">
      <c r="A5" s="378"/>
      <c r="B5" s="764" t="s">
        <v>434</v>
      </c>
    </row>
    <row r="6" spans="1:5" s="560" customFormat="1" x14ac:dyDescent="0.2">
      <c r="A6" s="378"/>
      <c r="B6" s="558"/>
    </row>
    <row r="7" spans="1:5" ht="22.5" customHeight="1" x14ac:dyDescent="0.2">
      <c r="A7" s="378"/>
      <c r="B7" s="333" t="s">
        <v>353</v>
      </c>
      <c r="E7" s="757"/>
    </row>
    <row r="8" spans="1:5" ht="15" x14ac:dyDescent="0.2">
      <c r="A8" s="614"/>
      <c r="B8" s="333"/>
      <c r="E8" s="758"/>
    </row>
    <row r="9" spans="1:5" ht="16.5" x14ac:dyDescent="0.25">
      <c r="A9" s="378"/>
      <c r="B9" s="546" t="s">
        <v>1023</v>
      </c>
      <c r="E9" s="759"/>
    </row>
    <row r="10" spans="1:5" s="560" customFormat="1" ht="15" x14ac:dyDescent="0.2">
      <c r="A10" s="378"/>
      <c r="E10" s="759"/>
    </row>
    <row r="11" spans="1:5" ht="15" x14ac:dyDescent="0.2">
      <c r="A11" s="333"/>
      <c r="B11" s="333" t="s">
        <v>166</v>
      </c>
      <c r="E11" s="758"/>
    </row>
    <row r="12" spans="1:5" x14ac:dyDescent="0.2">
      <c r="A12" s="557" t="s">
        <v>351</v>
      </c>
      <c r="B12" s="333"/>
    </row>
    <row r="13" spans="1:5" x14ac:dyDescent="0.2">
      <c r="A13" s="546" t="s">
        <v>167</v>
      </c>
      <c r="B13" s="546" t="s">
        <v>309</v>
      </c>
    </row>
    <row r="14" spans="1:5" x14ac:dyDescent="0.2">
      <c r="A14" s="546" t="s">
        <v>168</v>
      </c>
      <c r="B14" s="546" t="s">
        <v>306</v>
      </c>
    </row>
    <row r="15" spans="1:5" x14ac:dyDescent="0.2">
      <c r="A15" s="557" t="s">
        <v>352</v>
      </c>
      <c r="B15" s="546"/>
    </row>
    <row r="16" spans="1:5" x14ac:dyDescent="0.2">
      <c r="A16" s="546" t="s">
        <v>169</v>
      </c>
      <c r="B16" s="546" t="s">
        <v>270</v>
      </c>
    </row>
    <row r="17" spans="1:2" x14ac:dyDescent="0.2">
      <c r="A17" s="546" t="s">
        <v>170</v>
      </c>
      <c r="B17" s="546" t="s">
        <v>271</v>
      </c>
    </row>
    <row r="18" spans="1:2" x14ac:dyDescent="0.2">
      <c r="A18" s="546" t="s">
        <v>171</v>
      </c>
      <c r="B18" s="546" t="s">
        <v>310</v>
      </c>
    </row>
    <row r="19" spans="1:2" x14ac:dyDescent="0.2">
      <c r="A19" s="546" t="s">
        <v>172</v>
      </c>
      <c r="B19" s="546" t="s">
        <v>273</v>
      </c>
    </row>
    <row r="20" spans="1:2" x14ac:dyDescent="0.2">
      <c r="A20" s="546" t="s">
        <v>264</v>
      </c>
      <c r="B20" s="546" t="s">
        <v>274</v>
      </c>
    </row>
    <row r="21" spans="1:2" x14ac:dyDescent="0.2">
      <c r="A21" s="546" t="s">
        <v>173</v>
      </c>
      <c r="B21" s="546" t="s">
        <v>275</v>
      </c>
    </row>
    <row r="22" spans="1:2" x14ac:dyDescent="0.2">
      <c r="A22" s="546" t="s">
        <v>174</v>
      </c>
      <c r="B22" s="546" t="s">
        <v>276</v>
      </c>
    </row>
    <row r="23" spans="1:2" x14ac:dyDescent="0.2">
      <c r="A23" s="546" t="s">
        <v>265</v>
      </c>
      <c r="B23" s="546" t="s">
        <v>277</v>
      </c>
    </row>
    <row r="24" spans="1:2" x14ac:dyDescent="0.2">
      <c r="A24" s="546" t="s">
        <v>175</v>
      </c>
      <c r="B24" s="546" t="s">
        <v>278</v>
      </c>
    </row>
    <row r="25" spans="1:2" x14ac:dyDescent="0.2">
      <c r="A25" s="546" t="s">
        <v>176</v>
      </c>
      <c r="B25" s="546" t="s">
        <v>279</v>
      </c>
    </row>
    <row r="26" spans="1:2" x14ac:dyDescent="0.2">
      <c r="A26" s="546" t="s">
        <v>177</v>
      </c>
      <c r="B26" s="546" t="s">
        <v>281</v>
      </c>
    </row>
    <row r="27" spans="1:2" x14ac:dyDescent="0.2">
      <c r="A27" s="546" t="s">
        <v>178</v>
      </c>
      <c r="B27" s="546" t="s">
        <v>282</v>
      </c>
    </row>
    <row r="28" spans="1:2" x14ac:dyDescent="0.2">
      <c r="A28" s="546" t="s">
        <v>179</v>
      </c>
      <c r="B28" s="546" t="s">
        <v>283</v>
      </c>
    </row>
    <row r="29" spans="1:2" x14ac:dyDescent="0.2">
      <c r="A29" s="546" t="s">
        <v>180</v>
      </c>
      <c r="B29" s="546" t="s">
        <v>284</v>
      </c>
    </row>
    <row r="30" spans="1:2" x14ac:dyDescent="0.2">
      <c r="A30" s="546" t="s">
        <v>266</v>
      </c>
      <c r="B30" s="546" t="s">
        <v>285</v>
      </c>
    </row>
    <row r="31" spans="1:2" x14ac:dyDescent="0.2">
      <c r="A31" s="546" t="s">
        <v>181</v>
      </c>
      <c r="B31" s="546" t="s">
        <v>286</v>
      </c>
    </row>
    <row r="32" spans="1:2" x14ac:dyDescent="0.2">
      <c r="A32" s="546" t="s">
        <v>182</v>
      </c>
      <c r="B32" s="546" t="s">
        <v>287</v>
      </c>
    </row>
    <row r="33" spans="1:2" x14ac:dyDescent="0.2">
      <c r="A33" s="557" t="s">
        <v>963</v>
      </c>
      <c r="B33" s="546"/>
    </row>
    <row r="34" spans="1:2" x14ac:dyDescent="0.2">
      <c r="A34" s="546" t="s">
        <v>183</v>
      </c>
      <c r="B34" s="546" t="s">
        <v>311</v>
      </c>
    </row>
    <row r="35" spans="1:2" x14ac:dyDescent="0.2">
      <c r="A35" s="546" t="s">
        <v>184</v>
      </c>
      <c r="B35" s="546" t="s">
        <v>288</v>
      </c>
    </row>
    <row r="36" spans="1:2" x14ac:dyDescent="0.2">
      <c r="A36" s="546" t="s">
        <v>185</v>
      </c>
      <c r="B36" s="546" t="s">
        <v>289</v>
      </c>
    </row>
    <row r="37" spans="1:2" x14ac:dyDescent="0.2">
      <c r="A37" s="546" t="s">
        <v>186</v>
      </c>
      <c r="B37" s="546" t="s">
        <v>312</v>
      </c>
    </row>
    <row r="38" spans="1:2" x14ac:dyDescent="0.2">
      <c r="A38" s="546" t="s">
        <v>187</v>
      </c>
      <c r="B38" s="546" t="s">
        <v>313</v>
      </c>
    </row>
    <row r="39" spans="1:2" x14ac:dyDescent="0.2">
      <c r="A39" s="546" t="s">
        <v>188</v>
      </c>
      <c r="B39" s="546" t="s">
        <v>314</v>
      </c>
    </row>
    <row r="40" spans="1:2" x14ac:dyDescent="0.2">
      <c r="A40" s="546" t="s">
        <v>189</v>
      </c>
      <c r="B40" s="546" t="s">
        <v>315</v>
      </c>
    </row>
    <row r="41" spans="1:2" x14ac:dyDescent="0.2">
      <c r="A41" s="546" t="s">
        <v>190</v>
      </c>
      <c r="B41" s="546" t="s">
        <v>316</v>
      </c>
    </row>
    <row r="42" spans="1:2" x14ac:dyDescent="0.2">
      <c r="A42" s="546" t="s">
        <v>191</v>
      </c>
      <c r="B42" s="546" t="s">
        <v>290</v>
      </c>
    </row>
    <row r="43" spans="1:2" x14ac:dyDescent="0.2">
      <c r="A43" s="546" t="s">
        <v>192</v>
      </c>
      <c r="B43" s="546" t="s">
        <v>291</v>
      </c>
    </row>
    <row r="44" spans="1:2" x14ac:dyDescent="0.2">
      <c r="A44" s="557" t="s">
        <v>772</v>
      </c>
    </row>
    <row r="45" spans="1:2" x14ac:dyDescent="0.2">
      <c r="A45" s="546" t="s">
        <v>193</v>
      </c>
      <c r="B45" s="546" t="s">
        <v>292</v>
      </c>
    </row>
    <row r="46" spans="1:2" x14ac:dyDescent="0.2">
      <c r="A46" s="546" t="s">
        <v>194</v>
      </c>
      <c r="B46" s="546" t="s">
        <v>293</v>
      </c>
    </row>
    <row r="47" spans="1:2" x14ac:dyDescent="0.2">
      <c r="A47" s="546" t="s">
        <v>195</v>
      </c>
      <c r="B47" s="546" t="s">
        <v>294</v>
      </c>
    </row>
    <row r="48" spans="1:2" x14ac:dyDescent="0.2">
      <c r="A48" s="546" t="s">
        <v>196</v>
      </c>
      <c r="B48" s="546" t="s">
        <v>317</v>
      </c>
    </row>
    <row r="49" spans="1:2" x14ac:dyDescent="0.2">
      <c r="A49" s="546" t="s">
        <v>197</v>
      </c>
      <c r="B49" s="546" t="s">
        <v>295</v>
      </c>
    </row>
    <row r="50" spans="1:2" x14ac:dyDescent="0.2">
      <c r="A50" s="546" t="s">
        <v>198</v>
      </c>
      <c r="B50" s="546" t="s">
        <v>296</v>
      </c>
    </row>
    <row r="51" spans="1:2" x14ac:dyDescent="0.2">
      <c r="A51" s="546" t="s">
        <v>199</v>
      </c>
      <c r="B51" s="546" t="s">
        <v>318</v>
      </c>
    </row>
    <row r="52" spans="1:2" x14ac:dyDescent="0.2">
      <c r="A52" s="546" t="s">
        <v>200</v>
      </c>
      <c r="B52" s="546" t="s">
        <v>319</v>
      </c>
    </row>
    <row r="53" spans="1:2" x14ac:dyDescent="0.2">
      <c r="A53" s="557" t="s">
        <v>773</v>
      </c>
    </row>
    <row r="54" spans="1:2" x14ac:dyDescent="0.2">
      <c r="A54" s="546" t="s">
        <v>201</v>
      </c>
      <c r="B54" s="546" t="s">
        <v>297</v>
      </c>
    </row>
    <row r="55" spans="1:2" x14ac:dyDescent="0.2">
      <c r="A55" s="546" t="s">
        <v>202</v>
      </c>
      <c r="B55" s="546" t="s">
        <v>203</v>
      </c>
    </row>
    <row r="56" spans="1:2" x14ac:dyDescent="0.2">
      <c r="A56" s="546" t="s">
        <v>204</v>
      </c>
      <c r="B56" s="546" t="s">
        <v>298</v>
      </c>
    </row>
    <row r="57" spans="1:2" x14ac:dyDescent="0.2">
      <c r="A57" s="546" t="s">
        <v>205</v>
      </c>
      <c r="B57" s="546" t="s">
        <v>299</v>
      </c>
    </row>
    <row r="58" spans="1:2" x14ac:dyDescent="0.2">
      <c r="A58" s="546" t="s">
        <v>206</v>
      </c>
      <c r="B58" s="546" t="s">
        <v>794</v>
      </c>
    </row>
    <row r="59" spans="1:2" x14ac:dyDescent="0.2">
      <c r="A59" s="546" t="s">
        <v>207</v>
      </c>
      <c r="B59" s="546" t="s">
        <v>320</v>
      </c>
    </row>
    <row r="60" spans="1:2" x14ac:dyDescent="0.2">
      <c r="A60" s="557" t="s">
        <v>772</v>
      </c>
    </row>
    <row r="61" spans="1:2" x14ac:dyDescent="0.2">
      <c r="A61" s="546" t="s">
        <v>208</v>
      </c>
      <c r="B61" s="546" t="s">
        <v>321</v>
      </c>
    </row>
    <row r="62" spans="1:2" x14ac:dyDescent="0.2">
      <c r="A62" s="546" t="s">
        <v>209</v>
      </c>
      <c r="B62" s="546" t="s">
        <v>322</v>
      </c>
    </row>
    <row r="63" spans="1:2" x14ac:dyDescent="0.2">
      <c r="A63" s="546" t="s">
        <v>210</v>
      </c>
      <c r="B63" s="546" t="s">
        <v>300</v>
      </c>
    </row>
    <row r="64" spans="1:2" x14ac:dyDescent="0.2">
      <c r="A64" s="546" t="s">
        <v>211</v>
      </c>
      <c r="B64" s="546" t="s">
        <v>301</v>
      </c>
    </row>
    <row r="65" spans="1:2" x14ac:dyDescent="0.2">
      <c r="A65" s="546" t="s">
        <v>212</v>
      </c>
      <c r="B65" s="546" t="s">
        <v>323</v>
      </c>
    </row>
    <row r="66" spans="1:2" x14ac:dyDescent="0.2">
      <c r="A66" s="546" t="s">
        <v>213</v>
      </c>
      <c r="B66" s="546" t="s">
        <v>302</v>
      </c>
    </row>
    <row r="67" spans="1:2" x14ac:dyDescent="0.2">
      <c r="A67" s="546" t="s">
        <v>214</v>
      </c>
      <c r="B67" s="546" t="s">
        <v>303</v>
      </c>
    </row>
    <row r="68" spans="1:2" x14ac:dyDescent="0.2">
      <c r="A68" s="546" t="s">
        <v>215</v>
      </c>
      <c r="B68" s="546" t="s">
        <v>304</v>
      </c>
    </row>
    <row r="69" spans="1:2" x14ac:dyDescent="0.2">
      <c r="A69" s="557" t="s">
        <v>351</v>
      </c>
    </row>
    <row r="70" spans="1:2" x14ac:dyDescent="0.2">
      <c r="A70" s="546" t="s">
        <v>216</v>
      </c>
      <c r="B70" s="546" t="s">
        <v>342</v>
      </c>
    </row>
    <row r="71" spans="1:2" s="560" customFormat="1" x14ac:dyDescent="0.2">
      <c r="A71" s="557" t="s">
        <v>427</v>
      </c>
    </row>
    <row r="72" spans="1:2" x14ac:dyDescent="0.2">
      <c r="A72" s="546" t="s">
        <v>217</v>
      </c>
      <c r="B72" s="546" t="s">
        <v>305</v>
      </c>
    </row>
    <row r="73" spans="1:2" x14ac:dyDescent="0.2">
      <c r="A73"/>
    </row>
    <row r="74" spans="1:2" x14ac:dyDescent="0.2">
      <c r="A74" s="333"/>
      <c r="B74" s="333" t="s">
        <v>218</v>
      </c>
    </row>
    <row r="75" spans="1:2" s="560" customFormat="1" x14ac:dyDescent="0.2">
      <c r="A75" s="333"/>
      <c r="B75" s="333"/>
    </row>
    <row r="76" spans="1:2" s="560" customFormat="1" x14ac:dyDescent="0.2">
      <c r="A76" s="333"/>
      <c r="B76" s="769" t="s">
        <v>1054</v>
      </c>
    </row>
    <row r="77" spans="1:2" s="560" customFormat="1" x14ac:dyDescent="0.2">
      <c r="A77" s="333"/>
      <c r="B77" s="333"/>
    </row>
    <row r="78" spans="1:2" x14ac:dyDescent="0.2">
      <c r="A78" s="557" t="s">
        <v>351</v>
      </c>
      <c r="B78" s="333"/>
    </row>
    <row r="79" spans="1:2" x14ac:dyDescent="0.2">
      <c r="A79" s="546" t="s">
        <v>219</v>
      </c>
      <c r="B79" s="546" t="s">
        <v>324</v>
      </c>
    </row>
    <row r="80" spans="1:2" x14ac:dyDescent="0.2">
      <c r="A80" s="546" t="s">
        <v>220</v>
      </c>
      <c r="B80" s="546" t="s">
        <v>306</v>
      </c>
    </row>
    <row r="81" spans="1:2" x14ac:dyDescent="0.2">
      <c r="A81" s="557" t="s">
        <v>962</v>
      </c>
    </row>
    <row r="82" spans="1:2" x14ac:dyDescent="0.2">
      <c r="A82" s="546" t="s">
        <v>221</v>
      </c>
      <c r="B82" s="546" t="s">
        <v>325</v>
      </c>
    </row>
    <row r="83" spans="1:2" x14ac:dyDescent="0.2">
      <c r="A83" s="546" t="s">
        <v>222</v>
      </c>
      <c r="B83" s="546" t="s">
        <v>326</v>
      </c>
    </row>
    <row r="84" spans="1:2" x14ac:dyDescent="0.2">
      <c r="A84" s="557" t="s">
        <v>772</v>
      </c>
    </row>
    <row r="85" spans="1:2" x14ac:dyDescent="0.2">
      <c r="A85" s="546" t="s">
        <v>223</v>
      </c>
      <c r="B85" s="546" t="s">
        <v>292</v>
      </c>
    </row>
    <row r="86" spans="1:2" x14ac:dyDescent="0.2">
      <c r="A86" s="546" t="s">
        <v>224</v>
      </c>
      <c r="B86" s="546" t="s">
        <v>293</v>
      </c>
    </row>
    <row r="87" spans="1:2" x14ac:dyDescent="0.2">
      <c r="A87" s="546" t="s">
        <v>225</v>
      </c>
      <c r="B87" s="546" t="s">
        <v>294</v>
      </c>
    </row>
    <row r="88" spans="1:2" x14ac:dyDescent="0.2">
      <c r="A88" s="546" t="s">
        <v>226</v>
      </c>
      <c r="B88" s="546" t="s">
        <v>307</v>
      </c>
    </row>
    <row r="89" spans="1:2" x14ac:dyDescent="0.2">
      <c r="A89" s="546" t="s">
        <v>227</v>
      </c>
      <c r="B89" s="546" t="s">
        <v>321</v>
      </c>
    </row>
    <row r="90" spans="1:2" x14ac:dyDescent="0.2">
      <c r="A90" s="546" t="s">
        <v>228</v>
      </c>
      <c r="B90" s="546" t="s">
        <v>322</v>
      </c>
    </row>
    <row r="91" spans="1:2" x14ac:dyDescent="0.2">
      <c r="A91" s="546" t="s">
        <v>229</v>
      </c>
      <c r="B91" s="546" t="s">
        <v>300</v>
      </c>
    </row>
    <row r="92" spans="1:2" x14ac:dyDescent="0.2">
      <c r="A92" s="546" t="s">
        <v>230</v>
      </c>
      <c r="B92" s="546" t="s">
        <v>301</v>
      </c>
    </row>
    <row r="93" spans="1:2" x14ac:dyDescent="0.2">
      <c r="A93" s="546" t="s">
        <v>231</v>
      </c>
      <c r="B93" s="546" t="s">
        <v>327</v>
      </c>
    </row>
    <row r="94" spans="1:2" x14ac:dyDescent="0.2">
      <c r="A94" s="546" t="s">
        <v>232</v>
      </c>
      <c r="B94" s="546" t="s">
        <v>303</v>
      </c>
    </row>
    <row r="95" spans="1:2" x14ac:dyDescent="0.2">
      <c r="A95" s="557" t="s">
        <v>351</v>
      </c>
    </row>
    <row r="96" spans="1:2" x14ac:dyDescent="0.2">
      <c r="A96" s="546" t="s">
        <v>267</v>
      </c>
      <c r="B96" s="546" t="s">
        <v>308</v>
      </c>
    </row>
    <row r="97" spans="1:6" x14ac:dyDescent="0.2">
      <c r="A97" s="546" t="s">
        <v>233</v>
      </c>
      <c r="B97" s="546" t="s">
        <v>433</v>
      </c>
    </row>
    <row r="98" spans="1:6" x14ac:dyDescent="0.2">
      <c r="A98" s="557" t="s">
        <v>833</v>
      </c>
    </row>
    <row r="99" spans="1:6" ht="12.75" customHeight="1" x14ac:dyDescent="0.2">
      <c r="A99" s="546" t="s">
        <v>257</v>
      </c>
      <c r="B99" s="546" t="s">
        <v>258</v>
      </c>
    </row>
    <row r="100" spans="1:6" s="27" customFormat="1" x14ac:dyDescent="0.2">
      <c r="A100" s="2478" t="s">
        <v>982</v>
      </c>
      <c r="B100" s="2479" t="s">
        <v>983</v>
      </c>
    </row>
    <row r="101" spans="1:6" s="27" customFormat="1" x14ac:dyDescent="0.2">
      <c r="A101" s="2478" t="s">
        <v>984</v>
      </c>
      <c r="B101" s="2479" t="s">
        <v>985</v>
      </c>
    </row>
    <row r="102" spans="1:6" s="27" customFormat="1" x14ac:dyDescent="0.2">
      <c r="A102" s="2478" t="s">
        <v>1028</v>
      </c>
      <c r="B102" s="2479" t="s">
        <v>1029</v>
      </c>
    </row>
    <row r="103" spans="1:6" s="27" customFormat="1" x14ac:dyDescent="0.2">
      <c r="A103" s="379"/>
    </row>
    <row r="104" spans="1:6" s="27" customFormat="1" x14ac:dyDescent="0.2">
      <c r="A104" s="379"/>
    </row>
    <row r="105" spans="1:6" s="27" customFormat="1" x14ac:dyDescent="0.2">
      <c r="A105" s="379"/>
    </row>
    <row r="106" spans="1:6" s="27" customFormat="1" x14ac:dyDescent="0.2">
      <c r="A106" s="379"/>
    </row>
    <row r="107" spans="1:6" s="27" customFormat="1" x14ac:dyDescent="0.2">
      <c r="A107" s="379"/>
    </row>
    <row r="111" spans="1:6" x14ac:dyDescent="0.2">
      <c r="F111" s="756"/>
    </row>
    <row r="112" spans="1:6" x14ac:dyDescent="0.2">
      <c r="F112" s="756"/>
    </row>
    <row r="113" spans="6:6" x14ac:dyDescent="0.2">
      <c r="F113" s="756"/>
    </row>
    <row r="114" spans="6:6" x14ac:dyDescent="0.2">
      <c r="F114" s="756"/>
    </row>
  </sheetData>
  <mergeCells count="1">
    <mergeCell ref="A1:B1"/>
  </mergeCells>
  <hyperlinks>
    <hyperlink ref="A13" location="'S-1'!A1" display="S-1" xr:uid="{00000000-0004-0000-0000-000000000000}"/>
    <hyperlink ref="A14" location="'S-2'!A1" display="S-2" xr:uid="{00000000-0004-0000-0000-000001000000}"/>
    <hyperlink ref="A16" location="'S-3'!A1" display="S-3" xr:uid="{00000000-0004-0000-0000-000002000000}"/>
    <hyperlink ref="A17" location="'S-4'!A1" display="S-4" xr:uid="{00000000-0004-0000-0000-000003000000}"/>
    <hyperlink ref="A18" location="'S-5'!A1" display="S-5" xr:uid="{00000000-0004-0000-0000-000004000000}"/>
    <hyperlink ref="A19" location="'S-6'!A1" display="S-6" xr:uid="{00000000-0004-0000-0000-000005000000}"/>
    <hyperlink ref="A20" location="'S-7'!A1" display="S-7" xr:uid="{00000000-0004-0000-0000-000006000000}"/>
    <hyperlink ref="A21" location="'S-8'!A1" display="S-8" xr:uid="{00000000-0004-0000-0000-000007000000}"/>
    <hyperlink ref="A22" location="'S-9'!A1" display="S-9" xr:uid="{00000000-0004-0000-0000-000008000000}"/>
    <hyperlink ref="A23" location="'S-10'!A1" display="S-10" xr:uid="{00000000-0004-0000-0000-000009000000}"/>
    <hyperlink ref="A24" location="'S-11'!A1" display="S-11" xr:uid="{00000000-0004-0000-0000-00000A000000}"/>
    <hyperlink ref="A25" location="'S-12'!A1" display="S-12" xr:uid="{00000000-0004-0000-0000-00000B000000}"/>
    <hyperlink ref="A26" location="'S-13'!A1" display="S-13" xr:uid="{00000000-0004-0000-0000-00000C000000}"/>
    <hyperlink ref="A27" location="'S-14'!A1" display="S-14" xr:uid="{00000000-0004-0000-0000-00000D000000}"/>
    <hyperlink ref="A28" location="'S-15'!A1" display="S-15" xr:uid="{00000000-0004-0000-0000-00000E000000}"/>
    <hyperlink ref="A29" location="'S-16'!A1" display="S-16" xr:uid="{00000000-0004-0000-0000-00000F000000}"/>
    <hyperlink ref="A30" location="'S-17'!A1" display="S-17" xr:uid="{00000000-0004-0000-0000-000010000000}"/>
    <hyperlink ref="A31" location="'S-18'!A1" display="S-18" xr:uid="{00000000-0004-0000-0000-000011000000}"/>
    <hyperlink ref="A32" location="'S-19'!A1" display="S-19" xr:uid="{00000000-0004-0000-0000-000012000000}"/>
    <hyperlink ref="B13" location="'S-1'!A1" display="Net Financial Position of PBGC's Single-Employer Program (1980-2015)" xr:uid="{00000000-0004-0000-0000-000013000000}"/>
    <hyperlink ref="B14" location="'S-2'!A1" display="PBGC Premium Revenue, Benefit Payments, and Expenses (1980-2015)" xr:uid="{00000000-0004-0000-0000-000014000000}"/>
    <hyperlink ref="B16" location="'S-3'!A1" display="PBGC Terminations and Claims (1975-2014)" xr:uid="{00000000-0004-0000-0000-000015000000}"/>
    <hyperlink ref="B17" location="'S-4'!A1" display="PBGC Claims (1975-2014)" xr:uid="{00000000-0004-0000-0000-000016000000}"/>
    <hyperlink ref="B18" location="'S-5'!A1" display="Top 10 Firms Presenting Claims (1975-2014)" xr:uid="{00000000-0004-0000-0000-000017000000}"/>
    <hyperlink ref="B19" location="'S-6'!A1" display="PBGC Trusteed Terminations by Fiscal Year and Size of Claim (1975-2014)" xr:uid="{00000000-0004-0000-0000-000018000000}"/>
    <hyperlink ref="B20" location="'S-7'!A1" display="PBGC Claims by Fiscal Year and Size of Claim (1975-2014)" xr:uid="{00000000-0004-0000-0000-000019000000}"/>
    <hyperlink ref="B21" location="'S-8'!A1" display="PBGC Trusteed Plans by Fiscal Year and Funded Ratio (1975-2014)" xr:uid="{00000000-0004-0000-0000-00001A000000}"/>
    <hyperlink ref="B22" location="'S-9'!A1" display="PBGC Claims by Fiscal Year and Funded Ratio (1975-2014)" xr:uid="{00000000-0004-0000-0000-00001B000000}"/>
    <hyperlink ref="B23" location="'S-10'!A1" display="PBGC Trusteed Plans by Size of Claim and Funded Ratio (1975-2014)" xr:uid="{00000000-0004-0000-0000-00001C000000}"/>
    <hyperlink ref="B24" location="'S-11'!A1" display="PBGC Claims by Size of Claim and Funded Ratio (1975-2014)" xr:uid="{00000000-0004-0000-0000-00001D000000}"/>
    <hyperlink ref="B25" location="'S-12'!A1" display="Average Claim per Vested Participant by Plan Size (1975-2014)" xr:uid="{00000000-0004-0000-0000-00001E000000}"/>
    <hyperlink ref="B26" location="'S-13'!A1" display="PBGC Trusteed Plans by Fiscal Year and Plan Size (1975-2014)" xr:uid="{00000000-0004-0000-0000-00001F000000}"/>
    <hyperlink ref="B27" location="'S-14'!A1" display="PBGC Claims by Fiscal Year and Plan Size (1975-2014)" xr:uid="{00000000-0004-0000-0000-000020000000}"/>
    <hyperlink ref="B28" location="'S-15'!A1" display="PBGC Trusteed Plans by Size of Claim and Plan Size (1975-2014)" xr:uid="{00000000-0004-0000-0000-000021000000}"/>
    <hyperlink ref="B29" location="'S-16'!A1" display="PBGC Claims by Size of Claim and Plan Size (1975-2014)" xr:uid="{00000000-0004-0000-0000-000022000000}"/>
    <hyperlink ref="B30" location="'S-17'!A1" display="PBGC Trusteed Plans by Funded Ratio and Plan Size (1975-2014)" xr:uid="{00000000-0004-0000-0000-000023000000}"/>
    <hyperlink ref="B31" location="'S-18'!A1" display="PBGC Claims by Funded Ratio and Plan Size (1975-2014)" xr:uid="{00000000-0004-0000-0000-000024000000}"/>
    <hyperlink ref="B32" location="'S-19'!A1" display="PBGC Claims by Industry (1975-2014)" xr:uid="{00000000-0004-0000-0000-000025000000}"/>
    <hyperlink ref="B72" location="'S-53'!A1" display="PBGC Maximum Guaranteed Benefits (1990-2017)" xr:uid="{00000000-0004-0000-0000-000026000000}"/>
    <hyperlink ref="A72" location="'S-53'!A1" display="S-53" xr:uid="{00000000-0004-0000-0000-000027000000}"/>
    <hyperlink ref="A79:B79" location="'M-1'!A1" display="M-1" xr:uid="{00000000-0004-0000-0000-000028000000}"/>
    <hyperlink ref="A80:B80" location="'M-2'!A1" display="M-2" xr:uid="{00000000-0004-0000-0000-000029000000}"/>
    <hyperlink ref="A96:B96" location="'M-15'!A1" display="M-15" xr:uid="{00000000-0004-0000-0000-00002A000000}"/>
    <hyperlink ref="A97:B97" location="'M-16'!A1" display="M-16" xr:uid="{00000000-0004-0000-0000-00002B000000}"/>
    <hyperlink ref="B5" r:id="rId1" xr:uid="{00000000-0004-0000-0000-00002C000000}"/>
    <hyperlink ref="B4" location="Overview!A1" display="OVERVIEW" xr:uid="{00000000-0004-0000-0000-00002D000000}"/>
    <hyperlink ref="A45:B45" location="'S-30'!A1" display="S-30" xr:uid="{00000000-0004-0000-0000-00002F000000}"/>
    <hyperlink ref="A46:B46" location="'S-31'!A1" display="S-31" xr:uid="{00000000-0004-0000-0000-000030000000}"/>
    <hyperlink ref="A47:B47" location="'S-32'!A1" display="S-32" xr:uid="{00000000-0004-0000-0000-000031000000}"/>
    <hyperlink ref="A48:B48" location="'S-33'!A1" display="S-33" xr:uid="{00000000-0004-0000-0000-000032000000}"/>
    <hyperlink ref="A49:B49" location="'S-34'!A1" display="S-34" xr:uid="{00000000-0004-0000-0000-000033000000}"/>
    <hyperlink ref="A50:B50" location="'S-35'!A1" display="S-35" xr:uid="{00000000-0004-0000-0000-000034000000}"/>
    <hyperlink ref="A51:B51" location="'S-36'!A1" display="S-36" xr:uid="{00000000-0004-0000-0000-000035000000}"/>
    <hyperlink ref="A54:B54" location="'S-38'!A1" display="S-38" xr:uid="{00000000-0004-0000-0000-000036000000}"/>
    <hyperlink ref="A55:B55" location="'S-39'!A1" display="S-39" xr:uid="{00000000-0004-0000-0000-000037000000}"/>
    <hyperlink ref="A56:B56" location="'S-40'!A1" display="S-40" xr:uid="{00000000-0004-0000-0000-000038000000}"/>
    <hyperlink ref="A57:B57" location="'S-41'!A1" display="S-41" xr:uid="{00000000-0004-0000-0000-000039000000}"/>
    <hyperlink ref="A58:B58" location="'S-42'!A1" display="S-42" xr:uid="{00000000-0004-0000-0000-00003A000000}"/>
    <hyperlink ref="A59:B59" location="'S-43'!A1" display="S-43" xr:uid="{00000000-0004-0000-0000-00003B000000}"/>
    <hyperlink ref="A61:B61" location="'S-44'!A1" display="S-44" xr:uid="{00000000-0004-0000-0000-00003C000000}"/>
    <hyperlink ref="A62:B62" location="'S-45'!A1" display="S-45" xr:uid="{00000000-0004-0000-0000-00003D000000}"/>
    <hyperlink ref="A63:B63" location="'S-46'!A1" display="S-46" xr:uid="{00000000-0004-0000-0000-00003E000000}"/>
    <hyperlink ref="A64:B64" location="'S-47'!A1" display="S-47" xr:uid="{00000000-0004-0000-0000-00003F000000}"/>
    <hyperlink ref="A65:B65" location="'S-48'!A1" display="S-48" xr:uid="{00000000-0004-0000-0000-000040000000}"/>
    <hyperlink ref="A66:B66" location="'S-49'!A1" display="S-49" xr:uid="{00000000-0004-0000-0000-000041000000}"/>
    <hyperlink ref="A67:B67" location="'S-50'!A1" display="S-50" xr:uid="{00000000-0004-0000-0000-000042000000}"/>
    <hyperlink ref="A68:B68" location="'S-51'!A1" display="S-51" xr:uid="{00000000-0004-0000-0000-000043000000}"/>
    <hyperlink ref="A85:B85" location="'M-5'!A1" display="M-5" xr:uid="{00000000-0004-0000-0000-000044000000}"/>
    <hyperlink ref="A86:B86" location="'M-6'!A1" display="M-6" xr:uid="{00000000-0004-0000-0000-000045000000}"/>
    <hyperlink ref="A87:B87" location="'M-7'!A1" display="M-7" xr:uid="{00000000-0004-0000-0000-000046000000}"/>
    <hyperlink ref="A88:B88" location="'M-8'!A1" display="M-8" xr:uid="{00000000-0004-0000-0000-000047000000}"/>
    <hyperlink ref="A89:B89" location="'M-9'!A1" display="M-9" xr:uid="{00000000-0004-0000-0000-000048000000}"/>
    <hyperlink ref="A90:B90" location="'M-10'!A1" display="M-10" xr:uid="{00000000-0004-0000-0000-000049000000}"/>
    <hyperlink ref="A91:B91" location="'M-11'!A1" display="M-11" xr:uid="{00000000-0004-0000-0000-00004A000000}"/>
    <hyperlink ref="A92:B92" location="'M-12'!A1" display="M-12" xr:uid="{00000000-0004-0000-0000-00004B000000}"/>
    <hyperlink ref="A93:B93" location="'M-13'!A1" display="M-13" xr:uid="{00000000-0004-0000-0000-00004C000000}"/>
    <hyperlink ref="A94:B94" location="'M-14'!A1" display="M-14" xr:uid="{00000000-0004-0000-0000-00004D000000}"/>
    <hyperlink ref="A52:B52" location="'S-37 '!A1" display="S-37" xr:uid="{00000000-0004-0000-0000-00004E000000}"/>
    <hyperlink ref="A99:B99" location="'M-17'!A1" display="M-17" xr:uid="{00000000-0004-0000-0000-00004F000000}"/>
    <hyperlink ref="A34:B34" location="'S-20'!A1" display="S-20" xr:uid="{00000000-0004-0000-0000-000050000000}"/>
    <hyperlink ref="A35:B35" location="'S-21'!A1" display="S-21" xr:uid="{00000000-0004-0000-0000-000051000000}"/>
    <hyperlink ref="A36:B36" location="'S-22'!A1" display="S-22" xr:uid="{00000000-0004-0000-0000-000052000000}"/>
    <hyperlink ref="A37:B37" location="'S-23'!A1" display="S-23" xr:uid="{00000000-0004-0000-0000-000053000000}"/>
    <hyperlink ref="A38:B38" location="'S-24'!A1" display="S-24" xr:uid="{00000000-0004-0000-0000-000054000000}"/>
    <hyperlink ref="A39:B39" location="'S-25'!A1" display="S-25" xr:uid="{00000000-0004-0000-0000-000055000000}"/>
    <hyperlink ref="A40:B40" location="'S-26'!A1" display="S-26" xr:uid="{00000000-0004-0000-0000-000056000000}"/>
    <hyperlink ref="A41:B41" location="'S-27'!A1" display="S-27" xr:uid="{00000000-0004-0000-0000-000057000000}"/>
    <hyperlink ref="A42:B42" location="'S-29'!A1" display="S-28" xr:uid="{00000000-0004-0000-0000-000058000000}"/>
    <hyperlink ref="A43:B43" location="'S-29'!A1" display="S-29" xr:uid="{00000000-0004-0000-0000-000059000000}"/>
    <hyperlink ref="A70:B70" location="'S-52'!A1" display="S-52" xr:uid="{00000000-0004-0000-0000-00005A000000}"/>
    <hyperlink ref="A82:B82" location="'M-3'!A1" display="M-3" xr:uid="{00000000-0004-0000-0000-00005B000000}"/>
    <hyperlink ref="A83:B83" location="'M-4'!A1" display="M-4" xr:uid="{00000000-0004-0000-0000-00005C000000}"/>
    <hyperlink ref="A100:B100" location="'M-18'!A1" display="M-18" xr:uid="{00000000-0004-0000-0000-00005D000000}"/>
    <hyperlink ref="A101:B101" location="'M-19'!A1" display="M-19" xr:uid="{00000000-0004-0000-0000-00005E000000}"/>
    <hyperlink ref="B9" location="GLANCE!A1" display="PBGC Pension Data at a Glance " xr:uid="{00000000-0004-0000-0000-00005F000000}"/>
    <hyperlink ref="A102:B102" location="'M-20'!A1" display="M-20" xr:uid="{00000000-0004-0000-0000-000060000000}"/>
    <hyperlink ref="B76" r:id="rId2" xr:uid="{00000000-0004-0000-0000-00002E000000}"/>
  </hyperlinks>
  <printOptions horizontalCentered="1"/>
  <pageMargins left="0.7" right="0.7" top="0.75" bottom="0.5" header="0.3" footer="0.3"/>
  <pageSetup scale="76" fitToHeight="2" orientation="landscape" r:id="rId3"/>
  <headerFooter>
    <oddFooter>&amp;R2015 Data Tables</oddFooter>
  </headerFooter>
  <rowBreaks count="2" manualBreakCount="2">
    <brk id="52" max="16383" man="1"/>
    <brk id="58" max="2"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8"/>
  <sheetViews>
    <sheetView zoomScaleNormal="100" workbookViewId="0"/>
  </sheetViews>
  <sheetFormatPr defaultRowHeight="12.75" x14ac:dyDescent="0.2"/>
  <cols>
    <col min="1" max="1" width="107.42578125" customWidth="1"/>
  </cols>
  <sheetData>
    <row r="1" spans="1:1" s="560" customFormat="1" ht="18" x14ac:dyDescent="0.2">
      <c r="A1" s="760" t="s">
        <v>429</v>
      </c>
    </row>
    <row r="2" spans="1:1" s="560" customFormat="1" ht="18" x14ac:dyDescent="0.2">
      <c r="A2" s="760"/>
    </row>
    <row r="3" spans="1:1" ht="63.6" customHeight="1" x14ac:dyDescent="0.2">
      <c r="A3" s="761" t="s">
        <v>431</v>
      </c>
    </row>
    <row r="4" spans="1:1" s="560" customFormat="1" ht="14.25" x14ac:dyDescent="0.2">
      <c r="A4" s="761"/>
    </row>
    <row r="5" spans="1:1" ht="49.15" customHeight="1" x14ac:dyDescent="0.2">
      <c r="A5" s="761" t="s">
        <v>428</v>
      </c>
    </row>
    <row r="6" spans="1:1" s="560" customFormat="1" ht="14.25" x14ac:dyDescent="0.2">
      <c r="A6" s="761"/>
    </row>
    <row r="7" spans="1:1" ht="18" customHeight="1" x14ac:dyDescent="0.2">
      <c r="A7" s="761" t="s">
        <v>430</v>
      </c>
    </row>
    <row r="8" spans="1:1" x14ac:dyDescent="0.2">
      <c r="A8" s="546" t="s">
        <v>821</v>
      </c>
    </row>
  </sheetData>
  <hyperlinks>
    <hyperlink ref="A8" r:id="rId1" xr:uid="{00000000-0004-0000-0100-000000000000}"/>
  </hyperlinks>
  <printOptions horizontalCentered="1"/>
  <pageMargins left="0.7" right="0.7" top="0.75" bottom="0.5" header="0.3" footer="0.3"/>
  <pageSetup orientation="landscape" r:id="rId2"/>
  <headerFooter>
    <oddFooter>&amp;R2015 Data Tables</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V72"/>
  <sheetViews>
    <sheetView topLeftCell="A7" zoomScale="80" zoomScaleNormal="80" workbookViewId="0">
      <selection activeCell="P19" sqref="P19"/>
    </sheetView>
  </sheetViews>
  <sheetFormatPr defaultColWidth="8.85546875" defaultRowHeight="12.75" x14ac:dyDescent="0.2"/>
  <cols>
    <col min="1" max="1" width="3.140625" style="560" customWidth="1"/>
    <col min="2" max="2" width="63.28515625" style="560" customWidth="1"/>
    <col min="3" max="3" width="8.85546875" style="560"/>
    <col min="4" max="4" width="12.7109375" style="560" bestFit="1" customWidth="1"/>
    <col min="5" max="6" width="8.85546875" style="560"/>
    <col min="7" max="7" width="12.7109375" style="560" bestFit="1" customWidth="1"/>
    <col min="8" max="9" width="8.85546875" style="560"/>
    <col min="10" max="10" width="11.5703125" style="560" bestFit="1" customWidth="1"/>
    <col min="11" max="12" width="8.85546875" style="560"/>
    <col min="13" max="22" width="8.85546875" style="881"/>
    <col min="23" max="16384" width="8.85546875" style="560"/>
  </cols>
  <sheetData>
    <row r="1" spans="1:11" x14ac:dyDescent="0.2">
      <c r="A1" s="24"/>
      <c r="B1" s="25"/>
      <c r="C1" s="25"/>
      <c r="D1" s="25"/>
      <c r="E1" s="25"/>
      <c r="F1" s="25"/>
      <c r="G1" s="25"/>
      <c r="H1" s="25"/>
      <c r="I1" s="25"/>
      <c r="J1" s="25"/>
      <c r="K1" s="26"/>
    </row>
    <row r="2" spans="1:11" ht="20.25" x14ac:dyDescent="0.3">
      <c r="A2" s="2480"/>
      <c r="B2" s="2481" t="s">
        <v>986</v>
      </c>
      <c r="C2" s="2481"/>
      <c r="D2" s="2481"/>
      <c r="E2" s="2481"/>
      <c r="F2" s="2481"/>
      <c r="G2" s="2482"/>
      <c r="H2" s="2482"/>
      <c r="I2" s="2482"/>
      <c r="J2" s="2482"/>
      <c r="K2" s="2483"/>
    </row>
    <row r="3" spans="1:11" ht="18" x14ac:dyDescent="0.2">
      <c r="A3" s="2484"/>
      <c r="B3" s="2485"/>
      <c r="C3" s="2485"/>
      <c r="D3" s="2485"/>
      <c r="E3" s="2485"/>
      <c r="F3" s="2485"/>
      <c r="G3" s="2486"/>
      <c r="H3" s="2486"/>
      <c r="I3" s="2486"/>
      <c r="J3" s="2486"/>
      <c r="K3" s="2487"/>
    </row>
    <row r="4" spans="1:11" x14ac:dyDescent="0.2">
      <c r="A4" s="2488"/>
      <c r="B4" s="2489"/>
      <c r="C4" s="2490"/>
      <c r="D4" s="2489"/>
      <c r="E4" s="2489"/>
      <c r="F4" s="2491"/>
      <c r="G4" s="2492"/>
      <c r="H4" s="2492"/>
      <c r="I4" s="2493"/>
      <c r="J4" s="2492"/>
      <c r="K4" s="2494"/>
    </row>
    <row r="5" spans="1:11" ht="15.75" x14ac:dyDescent="0.2">
      <c r="A5" s="2495"/>
      <c r="B5" s="2496"/>
      <c r="C5" s="2687" t="s">
        <v>464</v>
      </c>
      <c r="D5" s="2688"/>
      <c r="E5" s="2689"/>
      <c r="F5" s="2690" t="s">
        <v>465</v>
      </c>
      <c r="G5" s="2688"/>
      <c r="H5" s="2689"/>
      <c r="I5" s="2690" t="s">
        <v>987</v>
      </c>
      <c r="J5" s="2688"/>
      <c r="K5" s="2691"/>
    </row>
    <row r="6" spans="1:11" ht="15.75" x14ac:dyDescent="0.2">
      <c r="A6" s="2495"/>
      <c r="B6" s="2496"/>
      <c r="C6" s="2687" t="s">
        <v>988</v>
      </c>
      <c r="D6" s="2688"/>
      <c r="E6" s="2689"/>
      <c r="F6" s="2690" t="s">
        <v>988</v>
      </c>
      <c r="G6" s="2688"/>
      <c r="H6" s="2689"/>
      <c r="I6" s="2690" t="s">
        <v>989</v>
      </c>
      <c r="J6" s="2688"/>
      <c r="K6" s="2691"/>
    </row>
    <row r="7" spans="1:11" x14ac:dyDescent="0.2">
      <c r="A7" s="2495"/>
      <c r="B7" s="2496"/>
      <c r="C7" s="2673" t="s">
        <v>990</v>
      </c>
      <c r="D7" s="2674"/>
      <c r="E7" s="2674"/>
      <c r="F7" s="2675" t="s">
        <v>990</v>
      </c>
      <c r="G7" s="2674"/>
      <c r="H7" s="2676"/>
      <c r="I7" s="2677" t="s">
        <v>990</v>
      </c>
      <c r="J7" s="2678"/>
      <c r="K7" s="2679"/>
    </row>
    <row r="8" spans="1:11" x14ac:dyDescent="0.2">
      <c r="A8" s="2497"/>
      <c r="B8" s="2498"/>
      <c r="C8" s="2680"/>
      <c r="D8" s="2681"/>
      <c r="E8" s="2681"/>
      <c r="F8" s="2682"/>
      <c r="G8" s="2681"/>
      <c r="H8" s="2683"/>
      <c r="I8" s="2684"/>
      <c r="J8" s="2685"/>
      <c r="K8" s="2686"/>
    </row>
    <row r="9" spans="1:11" x14ac:dyDescent="0.2">
      <c r="A9" s="618"/>
      <c r="B9" s="63"/>
      <c r="C9" s="690"/>
      <c r="D9" s="63"/>
      <c r="E9" s="63"/>
      <c r="F9" s="62"/>
      <c r="G9" s="2499"/>
      <c r="H9" s="2499"/>
      <c r="I9" s="2500"/>
      <c r="J9" s="2499"/>
      <c r="K9" s="2501"/>
    </row>
    <row r="10" spans="1:11" x14ac:dyDescent="0.2">
      <c r="A10" s="618"/>
      <c r="B10" s="63"/>
      <c r="C10" s="690"/>
      <c r="D10" s="63"/>
      <c r="E10" s="63"/>
      <c r="F10" s="62"/>
      <c r="G10" s="2499"/>
      <c r="H10" s="2499"/>
      <c r="I10" s="2500"/>
      <c r="J10" s="2499"/>
      <c r="K10" s="2501"/>
    </row>
    <row r="11" spans="1:11" ht="18" x14ac:dyDescent="0.25">
      <c r="A11" s="2502" t="s">
        <v>991</v>
      </c>
      <c r="B11" s="63"/>
      <c r="C11" s="690"/>
      <c r="D11" s="63"/>
      <c r="E11" s="63"/>
      <c r="F11" s="62"/>
      <c r="G11" s="2499"/>
      <c r="H11" s="2499"/>
      <c r="I11" s="2500"/>
      <c r="J11" s="2499"/>
      <c r="K11" s="2501"/>
    </row>
    <row r="12" spans="1:11" x14ac:dyDescent="0.2">
      <c r="A12" s="618"/>
      <c r="B12" s="63"/>
      <c r="C12" s="690"/>
      <c r="D12" s="2499"/>
      <c r="E12" s="63"/>
      <c r="F12" s="62"/>
      <c r="G12" s="2499"/>
      <c r="H12" s="2499"/>
      <c r="I12" s="2500"/>
      <c r="J12" s="2499"/>
      <c r="K12" s="2501"/>
    </row>
    <row r="13" spans="1:11" ht="15" x14ac:dyDescent="0.25">
      <c r="A13" s="618"/>
      <c r="B13" s="2503" t="s">
        <v>992</v>
      </c>
      <c r="C13" s="2504"/>
      <c r="D13" s="2505">
        <v>-24065</v>
      </c>
      <c r="E13" s="695"/>
      <c r="F13" s="2506"/>
      <c r="G13" s="2505">
        <v>-52284</v>
      </c>
      <c r="H13" s="695"/>
      <c r="I13" s="2506"/>
      <c r="J13" s="2505">
        <v>-76349</v>
      </c>
      <c r="K13" s="2507"/>
    </row>
    <row r="14" spans="1:11" ht="15" x14ac:dyDescent="0.25">
      <c r="A14" s="618"/>
      <c r="B14" s="2503"/>
      <c r="C14" s="2504"/>
      <c r="D14" s="2508"/>
      <c r="E14" s="695"/>
      <c r="F14" s="2506"/>
      <c r="G14" s="2508"/>
      <c r="H14" s="695"/>
      <c r="I14" s="2506"/>
      <c r="J14" s="2508"/>
      <c r="K14" s="2507"/>
    </row>
    <row r="15" spans="1:11" ht="15" x14ac:dyDescent="0.25">
      <c r="A15" s="618"/>
      <c r="B15" s="2503" t="s">
        <v>993</v>
      </c>
      <c r="C15" s="2504"/>
      <c r="D15" s="2505">
        <v>85735</v>
      </c>
      <c r="E15" s="695"/>
      <c r="F15" s="2506"/>
      <c r="G15" s="2505">
        <v>1924</v>
      </c>
      <c r="H15" s="695"/>
      <c r="I15" s="2506"/>
      <c r="J15" s="2505">
        <v>87659</v>
      </c>
      <c r="K15" s="2507"/>
    </row>
    <row r="16" spans="1:11" ht="15" x14ac:dyDescent="0.25">
      <c r="A16" s="618"/>
      <c r="B16" s="2503"/>
      <c r="C16" s="2504"/>
      <c r="D16" s="2508"/>
      <c r="E16" s="695"/>
      <c r="F16" s="2506"/>
      <c r="G16" s="2508"/>
      <c r="H16" s="695"/>
      <c r="I16" s="2506"/>
      <c r="J16" s="2508"/>
      <c r="K16" s="2507"/>
    </row>
    <row r="17" spans="1:12" ht="15" x14ac:dyDescent="0.25">
      <c r="A17" s="618"/>
      <c r="B17" s="2503" t="s">
        <v>994</v>
      </c>
      <c r="C17" s="2504"/>
      <c r="D17" s="2505">
        <v>109800</v>
      </c>
      <c r="E17" s="695"/>
      <c r="F17" s="2506"/>
      <c r="G17" s="2505">
        <v>54208</v>
      </c>
      <c r="H17" s="695"/>
      <c r="I17" s="2506"/>
      <c r="J17" s="2505">
        <v>164008</v>
      </c>
      <c r="K17" s="2507"/>
      <c r="L17" s="302"/>
    </row>
    <row r="18" spans="1:12" ht="15" x14ac:dyDescent="0.25">
      <c r="A18" s="618"/>
      <c r="B18" s="2503"/>
      <c r="C18" s="2504"/>
      <c r="D18" s="2505"/>
      <c r="E18" s="695"/>
      <c r="F18" s="2506"/>
      <c r="G18" s="2505"/>
      <c r="H18" s="695"/>
      <c r="I18" s="2506"/>
      <c r="J18" s="2508"/>
      <c r="K18" s="2507"/>
    </row>
    <row r="19" spans="1:12" ht="15" x14ac:dyDescent="0.25">
      <c r="A19" s="618"/>
      <c r="B19" s="2503"/>
      <c r="C19" s="2504"/>
      <c r="D19" s="2508"/>
      <c r="E19" s="695"/>
      <c r="F19" s="2506"/>
      <c r="G19" s="2508"/>
      <c r="H19" s="695"/>
      <c r="I19" s="2506"/>
      <c r="J19" s="2508"/>
      <c r="K19" s="2507"/>
    </row>
    <row r="20" spans="1:12" ht="15" x14ac:dyDescent="0.25">
      <c r="A20" s="618"/>
      <c r="B20" s="2503" t="s">
        <v>995</v>
      </c>
      <c r="C20" s="2504"/>
      <c r="D20" s="2505">
        <v>4138</v>
      </c>
      <c r="E20" s="695"/>
      <c r="F20" s="2506"/>
      <c r="G20" s="2505">
        <v>212</v>
      </c>
      <c r="H20" s="695"/>
      <c r="I20" s="2506"/>
      <c r="J20" s="2505">
        <v>4350</v>
      </c>
      <c r="K20" s="2507"/>
    </row>
    <row r="21" spans="1:12" ht="15" x14ac:dyDescent="0.25">
      <c r="A21" s="618"/>
      <c r="B21" s="2503"/>
      <c r="C21" s="2504"/>
      <c r="D21" s="2508"/>
      <c r="E21" s="695"/>
      <c r="F21" s="2506"/>
      <c r="G21" s="2508"/>
      <c r="H21" s="695"/>
      <c r="I21" s="2506"/>
      <c r="J21" s="2508"/>
      <c r="K21" s="2507"/>
    </row>
    <row r="22" spans="1:12" ht="15" x14ac:dyDescent="0.25">
      <c r="A22" s="618"/>
      <c r="B22" s="2503"/>
      <c r="C22" s="2504"/>
      <c r="D22" s="2508"/>
      <c r="E22" s="695"/>
      <c r="F22" s="2506"/>
      <c r="G22" s="2508"/>
      <c r="H22" s="695"/>
      <c r="I22" s="2506"/>
      <c r="J22" s="2508"/>
      <c r="K22" s="2507"/>
    </row>
    <row r="23" spans="1:12" ht="15" x14ac:dyDescent="0.25">
      <c r="A23" s="618"/>
      <c r="B23" s="2503" t="s">
        <v>996</v>
      </c>
      <c r="C23" s="2504"/>
      <c r="D23" s="2509">
        <v>22166</v>
      </c>
      <c r="E23" s="2510"/>
      <c r="F23" s="2511"/>
      <c r="G23" s="2509">
        <v>1396</v>
      </c>
      <c r="H23" s="2510"/>
      <c r="I23" s="2511"/>
      <c r="J23" s="2057">
        <v>23562</v>
      </c>
      <c r="K23" s="2512"/>
    </row>
    <row r="24" spans="1:12" ht="15" x14ac:dyDescent="0.25">
      <c r="A24" s="618"/>
      <c r="B24" s="2503"/>
      <c r="C24" s="2504"/>
      <c r="D24" s="2508"/>
      <c r="E24" s="695"/>
      <c r="F24" s="2506"/>
      <c r="G24" s="2508"/>
      <c r="H24" s="695"/>
      <c r="I24" s="2506"/>
      <c r="J24" s="2508"/>
      <c r="K24" s="2507"/>
    </row>
    <row r="25" spans="1:12" ht="15" x14ac:dyDescent="0.25">
      <c r="A25" s="618"/>
      <c r="B25" s="2503" t="s">
        <v>997</v>
      </c>
      <c r="C25" s="2504"/>
      <c r="D25" s="2508" t="s">
        <v>998</v>
      </c>
      <c r="E25" s="695"/>
      <c r="F25" s="2506"/>
      <c r="G25" s="2508" t="s">
        <v>999</v>
      </c>
      <c r="H25" s="695"/>
      <c r="I25" s="2506"/>
      <c r="J25" s="2508" t="s">
        <v>1000</v>
      </c>
      <c r="K25" s="2507"/>
    </row>
    <row r="26" spans="1:12" ht="15" x14ac:dyDescent="0.25">
      <c r="A26" s="618"/>
      <c r="B26" s="2503"/>
      <c r="C26" s="2504"/>
      <c r="D26" s="2508"/>
      <c r="E26" s="695"/>
      <c r="F26" s="2506"/>
      <c r="G26" s="2508"/>
      <c r="H26" s="695"/>
      <c r="I26" s="2506"/>
      <c r="J26" s="2508"/>
      <c r="K26" s="2507"/>
    </row>
    <row r="27" spans="1:12" ht="15" x14ac:dyDescent="0.25">
      <c r="A27" s="618"/>
      <c r="B27" s="2503"/>
      <c r="C27" s="2504"/>
      <c r="D27" s="2508"/>
      <c r="E27" s="695"/>
      <c r="F27" s="2506"/>
      <c r="G27" s="2513"/>
      <c r="H27" s="695"/>
      <c r="I27" s="2506"/>
      <c r="J27" s="2508"/>
      <c r="K27" s="2507"/>
    </row>
    <row r="28" spans="1:12" ht="15" x14ac:dyDescent="0.25">
      <c r="A28" s="618"/>
      <c r="B28" s="2503" t="s">
        <v>1001</v>
      </c>
      <c r="C28" s="2504"/>
      <c r="D28" s="2509">
        <v>64</v>
      </c>
      <c r="E28" s="695"/>
      <c r="F28" s="2506"/>
      <c r="G28" s="2508" t="s">
        <v>975</v>
      </c>
      <c r="H28" s="695"/>
      <c r="I28" s="2506"/>
      <c r="J28" s="2509">
        <v>64</v>
      </c>
      <c r="K28" s="2507"/>
    </row>
    <row r="29" spans="1:12" ht="15" x14ac:dyDescent="0.25">
      <c r="A29" s="618"/>
      <c r="B29" s="2503"/>
      <c r="C29" s="2504"/>
      <c r="D29" s="2514"/>
      <c r="E29" s="2515"/>
      <c r="F29" s="2516"/>
      <c r="G29" s="2517"/>
      <c r="H29" s="695"/>
      <c r="I29" s="2506"/>
      <c r="J29" s="2517"/>
      <c r="K29" s="2507"/>
    </row>
    <row r="30" spans="1:12" ht="15" x14ac:dyDescent="0.25">
      <c r="A30" s="618"/>
      <c r="B30" s="2503" t="s">
        <v>1002</v>
      </c>
      <c r="C30" s="2504"/>
      <c r="D30" s="2505">
        <v>231</v>
      </c>
      <c r="E30" s="695"/>
      <c r="F30" s="2506"/>
      <c r="G30" s="2505" t="s">
        <v>975</v>
      </c>
      <c r="H30" s="695"/>
      <c r="I30" s="2506"/>
      <c r="J30" s="2505">
        <v>231</v>
      </c>
      <c r="K30" s="2507"/>
    </row>
    <row r="31" spans="1:12" ht="15" x14ac:dyDescent="0.25">
      <c r="A31" s="618"/>
      <c r="B31" s="2503"/>
      <c r="C31" s="2504"/>
      <c r="D31" s="2508"/>
      <c r="E31" s="695"/>
      <c r="F31" s="2506"/>
      <c r="G31" s="2508"/>
      <c r="H31" s="695"/>
      <c r="I31" s="2506"/>
      <c r="J31" s="2508"/>
      <c r="K31" s="2507"/>
    </row>
    <row r="32" spans="1:12" ht="15" x14ac:dyDescent="0.25">
      <c r="A32" s="618"/>
      <c r="B32" s="2503"/>
      <c r="C32" s="2504"/>
      <c r="D32" s="2508"/>
      <c r="E32" s="695"/>
      <c r="F32" s="2506"/>
      <c r="G32" s="2508"/>
      <c r="H32" s="695"/>
      <c r="I32" s="2506"/>
      <c r="J32" s="2508"/>
      <c r="K32" s="2507"/>
    </row>
    <row r="33" spans="1:11" ht="15" x14ac:dyDescent="0.25">
      <c r="A33" s="618"/>
      <c r="B33" s="2503" t="s">
        <v>1003</v>
      </c>
      <c r="C33" s="2504"/>
      <c r="D33" s="2509">
        <v>828176</v>
      </c>
      <c r="E33" s="2510"/>
      <c r="F33" s="2511"/>
      <c r="G33" s="2509">
        <v>54039</v>
      </c>
      <c r="H33" s="695"/>
      <c r="I33" s="2506"/>
      <c r="J33" s="2509">
        <v>882215</v>
      </c>
      <c r="K33" s="2512"/>
    </row>
    <row r="34" spans="1:11" ht="15" x14ac:dyDescent="0.25">
      <c r="A34" s="618"/>
      <c r="B34" s="2503"/>
      <c r="C34" s="2504"/>
      <c r="D34" s="2508"/>
      <c r="E34" s="695"/>
      <c r="F34" s="2506"/>
      <c r="G34" s="2508"/>
      <c r="H34" s="695"/>
      <c r="I34" s="2506"/>
      <c r="J34" s="2508"/>
      <c r="K34" s="2507"/>
    </row>
    <row r="35" spans="1:11" ht="15" x14ac:dyDescent="0.25">
      <c r="A35" s="618"/>
      <c r="B35" s="2503" t="s">
        <v>1004</v>
      </c>
      <c r="C35" s="2504"/>
      <c r="D35" s="2509">
        <v>828176</v>
      </c>
      <c r="E35" s="2510"/>
      <c r="F35" s="2511"/>
      <c r="G35" s="2509">
        <v>39</v>
      </c>
      <c r="H35" s="695"/>
      <c r="I35" s="2506"/>
      <c r="J35" s="2509">
        <v>828215</v>
      </c>
      <c r="K35" s="2512"/>
    </row>
    <row r="36" spans="1:11" ht="15" x14ac:dyDescent="0.25">
      <c r="A36" s="618"/>
      <c r="B36" s="2503"/>
      <c r="C36" s="2504"/>
      <c r="D36" s="2509"/>
      <c r="E36" s="2510"/>
      <c r="F36" s="2511"/>
      <c r="G36" s="2509"/>
      <c r="H36" s="695"/>
      <c r="I36" s="2506"/>
      <c r="J36" s="2509"/>
      <c r="K36" s="2512"/>
    </row>
    <row r="37" spans="1:11" ht="15" x14ac:dyDescent="0.25">
      <c r="A37" s="618"/>
      <c r="B37" s="2503" t="s">
        <v>1005</v>
      </c>
      <c r="C37" s="2504"/>
      <c r="D37" s="2509" t="s">
        <v>1006</v>
      </c>
      <c r="E37" s="2510"/>
      <c r="F37" s="2511"/>
      <c r="G37" s="2509">
        <v>54000</v>
      </c>
      <c r="H37" s="695"/>
      <c r="I37" s="2506"/>
      <c r="J37" s="2509">
        <v>54000</v>
      </c>
      <c r="K37" s="2512"/>
    </row>
    <row r="38" spans="1:11" ht="15" x14ac:dyDescent="0.25">
      <c r="A38" s="618"/>
      <c r="B38" s="2503"/>
      <c r="C38" s="2504"/>
      <c r="D38" s="2509"/>
      <c r="E38" s="2510"/>
      <c r="F38" s="2511"/>
      <c r="G38" s="2509"/>
      <c r="H38" s="695"/>
      <c r="I38" s="2506"/>
      <c r="J38" s="2509"/>
      <c r="K38" s="2512"/>
    </row>
    <row r="39" spans="1:11" ht="15" x14ac:dyDescent="0.25">
      <c r="A39" s="618"/>
      <c r="B39" s="2503"/>
      <c r="C39" s="2504"/>
      <c r="D39" s="2508"/>
      <c r="E39" s="695"/>
      <c r="F39" s="2506"/>
      <c r="G39" s="2505"/>
      <c r="H39" s="695"/>
      <c r="I39" s="2506"/>
      <c r="J39" s="2505"/>
      <c r="K39" s="2507"/>
    </row>
    <row r="40" spans="1:11" ht="15" x14ac:dyDescent="0.25">
      <c r="A40" s="618"/>
      <c r="B40" s="2503" t="s">
        <v>1007</v>
      </c>
      <c r="C40" s="2504"/>
      <c r="D40" s="2505">
        <v>5570</v>
      </c>
      <c r="E40" s="695"/>
      <c r="F40" s="2506"/>
      <c r="G40" s="2505">
        <v>103</v>
      </c>
      <c r="H40" s="695"/>
      <c r="I40" s="2506"/>
      <c r="J40" s="2505">
        <v>5673</v>
      </c>
      <c r="K40" s="2507"/>
    </row>
    <row r="41" spans="1:11" ht="15" x14ac:dyDescent="0.25">
      <c r="A41" s="618"/>
      <c r="B41" s="2503"/>
      <c r="C41" s="2504"/>
      <c r="D41" s="2508"/>
      <c r="E41" s="695"/>
      <c r="F41" s="2506"/>
      <c r="G41" s="2505"/>
      <c r="H41" s="695"/>
      <c r="I41" s="2506"/>
      <c r="J41" s="2505"/>
      <c r="K41" s="2507"/>
    </row>
    <row r="42" spans="1:11" ht="15" x14ac:dyDescent="0.25">
      <c r="A42" s="618"/>
      <c r="B42" s="2503" t="s">
        <v>1008</v>
      </c>
      <c r="C42" s="2504"/>
      <c r="D42" s="2505">
        <v>5570</v>
      </c>
      <c r="E42" s="695"/>
      <c r="F42" s="2506"/>
      <c r="G42" s="2505" t="s">
        <v>1009</v>
      </c>
      <c r="H42" s="695"/>
      <c r="I42" s="2506"/>
      <c r="J42" s="2505">
        <v>5570</v>
      </c>
      <c r="K42" s="2507"/>
    </row>
    <row r="43" spans="1:11" ht="15" x14ac:dyDescent="0.25">
      <c r="A43" s="618"/>
      <c r="B43" s="2503"/>
      <c r="C43" s="2504"/>
      <c r="D43" s="2508"/>
      <c r="E43" s="695"/>
      <c r="F43" s="2506"/>
      <c r="G43" s="2508"/>
      <c r="H43" s="695"/>
      <c r="I43" s="2506"/>
      <c r="J43" s="2508"/>
      <c r="K43" s="2507"/>
    </row>
    <row r="44" spans="1:11" ht="15" x14ac:dyDescent="0.25">
      <c r="A44" s="618"/>
      <c r="B44" s="2503" t="s">
        <v>1010</v>
      </c>
      <c r="C44" s="2504"/>
      <c r="D44" s="2508" t="s">
        <v>975</v>
      </c>
      <c r="E44" s="695"/>
      <c r="F44" s="2506"/>
      <c r="G44" s="2505">
        <v>103</v>
      </c>
      <c r="H44" s="695"/>
      <c r="I44" s="2506"/>
      <c r="J44" s="2505">
        <v>103</v>
      </c>
      <c r="K44" s="2507"/>
    </row>
    <row r="45" spans="1:11" ht="15" x14ac:dyDescent="0.25">
      <c r="A45" s="618"/>
      <c r="B45" s="2503"/>
      <c r="C45" s="2504"/>
      <c r="D45" s="2508"/>
      <c r="E45" s="695"/>
      <c r="F45" s="2506"/>
      <c r="G45" s="2508"/>
      <c r="H45" s="695"/>
      <c r="I45" s="2506"/>
      <c r="J45" s="2508"/>
      <c r="K45" s="2507"/>
    </row>
    <row r="46" spans="1:11" ht="15" x14ac:dyDescent="0.25">
      <c r="A46" s="618"/>
      <c r="B46" s="2503"/>
      <c r="C46" s="2504"/>
      <c r="D46" s="2508"/>
      <c r="E46" s="695"/>
      <c r="F46" s="2506"/>
      <c r="G46" s="2508"/>
      <c r="H46" s="695"/>
      <c r="I46" s="2506"/>
      <c r="J46" s="2508"/>
      <c r="K46" s="2507"/>
    </row>
    <row r="47" spans="1:11" ht="15" x14ac:dyDescent="0.25">
      <c r="A47" s="618"/>
      <c r="B47" s="2503" t="s">
        <v>1011</v>
      </c>
      <c r="C47" s="2504"/>
      <c r="D47" s="2508" t="s">
        <v>975</v>
      </c>
      <c r="E47" s="695"/>
      <c r="F47" s="2506"/>
      <c r="G47" s="2509">
        <v>58</v>
      </c>
      <c r="H47" s="695"/>
      <c r="I47" s="2506"/>
      <c r="J47" s="2508">
        <v>58</v>
      </c>
      <c r="K47" s="2507"/>
    </row>
    <row r="48" spans="1:11" ht="13.5" thickBot="1" x14ac:dyDescent="0.25">
      <c r="A48" s="618"/>
      <c r="B48" s="63"/>
      <c r="C48" s="690"/>
      <c r="D48" s="2518"/>
      <c r="E48" s="2499"/>
      <c r="F48" s="2500"/>
      <c r="G48" s="2518"/>
      <c r="H48" s="2499"/>
      <c r="I48" s="2500"/>
      <c r="J48" s="2518"/>
      <c r="K48" s="2501"/>
    </row>
    <row r="49" spans="1:11" x14ac:dyDescent="0.2">
      <c r="A49" s="1060"/>
      <c r="B49" s="1208"/>
      <c r="C49" s="2519"/>
      <c r="D49" s="2520"/>
      <c r="E49" s="2521"/>
      <c r="F49" s="2522"/>
      <c r="G49" s="2520"/>
      <c r="H49" s="2521"/>
      <c r="I49" s="2522"/>
      <c r="J49" s="2520"/>
      <c r="K49" s="2523"/>
    </row>
    <row r="50" spans="1:11" x14ac:dyDescent="0.2">
      <c r="A50" s="618"/>
      <c r="B50" s="63"/>
      <c r="C50" s="690"/>
      <c r="D50" s="2518"/>
      <c r="E50" s="2499"/>
      <c r="F50" s="2500"/>
      <c r="G50" s="2518"/>
      <c r="H50" s="2499"/>
      <c r="I50" s="2500"/>
      <c r="J50" s="2518"/>
      <c r="K50" s="2501"/>
    </row>
    <row r="51" spans="1:11" ht="18" x14ac:dyDescent="0.25">
      <c r="A51" s="2502" t="s">
        <v>1012</v>
      </c>
      <c r="B51" s="63"/>
      <c r="C51" s="690"/>
      <c r="D51" s="1107"/>
      <c r="E51" s="63"/>
      <c r="F51" s="62"/>
      <c r="G51" s="1107"/>
      <c r="H51" s="2499"/>
      <c r="I51" s="2500"/>
      <c r="J51" s="1107"/>
      <c r="K51" s="2501"/>
    </row>
    <row r="52" spans="1:11" x14ac:dyDescent="0.2">
      <c r="A52" s="618"/>
      <c r="B52" s="63"/>
      <c r="C52" s="690"/>
      <c r="D52" s="1107"/>
      <c r="E52" s="63"/>
      <c r="F52" s="62"/>
      <c r="G52" s="1107"/>
      <c r="H52" s="2499"/>
      <c r="I52" s="2500"/>
      <c r="J52" s="1107"/>
      <c r="K52" s="2501"/>
    </row>
    <row r="53" spans="1:11" ht="15" x14ac:dyDescent="0.25">
      <c r="A53" s="618"/>
      <c r="B53" s="2503" t="s">
        <v>1013</v>
      </c>
      <c r="C53" s="2504"/>
      <c r="D53" s="2509">
        <v>4706</v>
      </c>
      <c r="E53" s="2510"/>
      <c r="F53" s="2511"/>
      <c r="G53" s="2509">
        <v>10</v>
      </c>
      <c r="H53" s="695"/>
      <c r="I53" s="2506"/>
      <c r="J53" s="2509">
        <v>4716</v>
      </c>
      <c r="K53" s="2524"/>
    </row>
    <row r="54" spans="1:11" ht="15" x14ac:dyDescent="0.25">
      <c r="A54" s="618"/>
      <c r="B54" s="2503"/>
      <c r="C54" s="2504"/>
      <c r="D54" s="2508"/>
      <c r="E54" s="695"/>
      <c r="F54" s="2506"/>
      <c r="G54" s="2508"/>
      <c r="H54" s="695"/>
      <c r="I54" s="2506"/>
      <c r="J54" s="2508"/>
      <c r="K54" s="2501"/>
    </row>
    <row r="55" spans="1:11" ht="15" x14ac:dyDescent="0.25">
      <c r="A55" s="618"/>
      <c r="B55" s="2503" t="s">
        <v>1014</v>
      </c>
      <c r="C55" s="2504"/>
      <c r="D55" s="2505">
        <v>49003</v>
      </c>
      <c r="E55" s="695"/>
      <c r="F55" s="2506"/>
      <c r="G55" s="2505">
        <v>31</v>
      </c>
      <c r="H55" s="695"/>
      <c r="I55" s="2506"/>
      <c r="J55" s="2505">
        <v>49034</v>
      </c>
      <c r="K55" s="2501"/>
    </row>
    <row r="56" spans="1:11" ht="15" x14ac:dyDescent="0.25">
      <c r="A56" s="618"/>
      <c r="B56" s="2503"/>
      <c r="C56" s="2504"/>
      <c r="D56" s="2508"/>
      <c r="E56" s="695"/>
      <c r="F56" s="2506"/>
      <c r="G56" s="2508"/>
      <c r="H56" s="695"/>
      <c r="I56" s="2506"/>
      <c r="J56" s="2508"/>
      <c r="K56" s="2501"/>
    </row>
    <row r="57" spans="1:11" ht="15" x14ac:dyDescent="0.25">
      <c r="A57" s="618"/>
      <c r="B57" s="2503"/>
      <c r="C57" s="2504"/>
      <c r="D57" s="2508"/>
      <c r="E57" s="695"/>
      <c r="F57" s="2506"/>
      <c r="G57" s="2508"/>
      <c r="H57" s="695"/>
      <c r="I57" s="2506"/>
      <c r="J57" s="2508"/>
      <c r="K57" s="2501"/>
    </row>
    <row r="58" spans="1:11" ht="15" x14ac:dyDescent="0.25">
      <c r="A58" s="618"/>
      <c r="B58" s="2503" t="s">
        <v>1011</v>
      </c>
      <c r="C58" s="2504"/>
      <c r="D58" s="2508" t="s">
        <v>975</v>
      </c>
      <c r="E58" s="695"/>
      <c r="F58" s="2506"/>
      <c r="G58" s="2509">
        <v>81</v>
      </c>
      <c r="H58" s="695"/>
      <c r="I58" s="2506"/>
      <c r="J58" s="2509">
        <v>81</v>
      </c>
      <c r="K58" s="2501"/>
    </row>
    <row r="59" spans="1:11" ht="15" x14ac:dyDescent="0.25">
      <c r="A59" s="618"/>
      <c r="B59" s="2503"/>
      <c r="C59" s="2504"/>
      <c r="D59" s="2508"/>
      <c r="E59" s="695"/>
      <c r="F59" s="2506"/>
      <c r="G59" s="2508"/>
      <c r="H59" s="695"/>
      <c r="I59" s="2506"/>
      <c r="J59" s="2508"/>
      <c r="K59" s="2501"/>
    </row>
    <row r="60" spans="1:11" ht="15" x14ac:dyDescent="0.25">
      <c r="A60" s="618"/>
      <c r="B60" s="2503" t="s">
        <v>1015</v>
      </c>
      <c r="C60" s="2504"/>
      <c r="D60" s="2508" t="s">
        <v>975</v>
      </c>
      <c r="E60" s="695"/>
      <c r="F60" s="2506"/>
      <c r="G60" s="2505">
        <v>1077</v>
      </c>
      <c r="H60" s="695"/>
      <c r="I60" s="2506"/>
      <c r="J60" s="2505">
        <v>1077</v>
      </c>
      <c r="K60" s="2501"/>
    </row>
    <row r="61" spans="1:11" ht="13.5" thickBot="1" x14ac:dyDescent="0.25">
      <c r="A61" s="1269"/>
      <c r="B61" s="1273"/>
      <c r="C61" s="2525"/>
      <c r="D61" s="90"/>
      <c r="E61" s="2526"/>
      <c r="F61" s="2527"/>
      <c r="G61" s="2526"/>
      <c r="H61" s="2526"/>
      <c r="I61" s="2527"/>
      <c r="J61" s="2526"/>
      <c r="K61" s="2528"/>
    </row>
    <row r="62" spans="1:11" x14ac:dyDescent="0.2">
      <c r="B62" s="97"/>
      <c r="C62" s="97"/>
      <c r="D62" s="97"/>
      <c r="E62" s="97"/>
      <c r="F62" s="97"/>
      <c r="G62" s="97"/>
      <c r="H62" s="97"/>
      <c r="I62" s="97"/>
      <c r="J62" s="97"/>
      <c r="K62" s="127"/>
    </row>
    <row r="63" spans="1:11" x14ac:dyDescent="0.2">
      <c r="B63" s="2006" t="s">
        <v>1016</v>
      </c>
      <c r="C63" s="97"/>
      <c r="D63" s="97"/>
      <c r="E63" s="97"/>
      <c r="F63" s="97"/>
      <c r="G63" s="97"/>
      <c r="H63" s="97"/>
      <c r="I63" s="97"/>
      <c r="J63" s="97"/>
      <c r="K63" s="127"/>
    </row>
    <row r="64" spans="1:11" x14ac:dyDescent="0.2">
      <c r="B64" s="2006" t="s">
        <v>1017</v>
      </c>
      <c r="C64" s="97"/>
      <c r="D64" s="97"/>
      <c r="E64" s="97"/>
      <c r="F64" s="97"/>
      <c r="G64" s="97"/>
      <c r="H64" s="97"/>
      <c r="I64" s="97"/>
      <c r="J64" s="97"/>
      <c r="K64" s="127"/>
    </row>
    <row r="65" spans="2:11" x14ac:dyDescent="0.2">
      <c r="B65" s="2006" t="s">
        <v>1018</v>
      </c>
      <c r="C65" s="97"/>
      <c r="D65" s="97"/>
      <c r="E65" s="97"/>
      <c r="F65" s="97"/>
      <c r="G65" s="97"/>
      <c r="H65" s="97"/>
      <c r="I65" s="97"/>
      <c r="J65" s="97"/>
      <c r="K65" s="127"/>
    </row>
    <row r="66" spans="2:11" x14ac:dyDescent="0.2">
      <c r="B66" s="2006" t="s">
        <v>1019</v>
      </c>
      <c r="C66" s="97"/>
      <c r="D66" s="97"/>
      <c r="E66" s="97"/>
      <c r="F66" s="97"/>
      <c r="G66" s="97"/>
      <c r="H66" s="97"/>
      <c r="I66" s="97"/>
      <c r="J66" s="97"/>
      <c r="K66" s="127"/>
    </row>
    <row r="67" spans="2:11" x14ac:dyDescent="0.2">
      <c r="B67" s="2006" t="s">
        <v>1020</v>
      </c>
      <c r="C67" s="97"/>
      <c r="D67" s="97"/>
      <c r="E67" s="97"/>
      <c r="F67" s="97"/>
      <c r="G67" s="97"/>
      <c r="H67" s="97"/>
      <c r="I67" s="97"/>
      <c r="J67" s="97"/>
      <c r="K67" s="127"/>
    </row>
    <row r="68" spans="2:11" x14ac:dyDescent="0.2">
      <c r="B68" s="2006" t="s">
        <v>1021</v>
      </c>
      <c r="C68" s="97"/>
      <c r="D68" s="97"/>
      <c r="E68" s="97"/>
      <c r="F68" s="97"/>
      <c r="G68" s="97"/>
      <c r="H68" s="97"/>
      <c r="I68" s="97"/>
      <c r="J68" s="97"/>
      <c r="K68" s="127"/>
    </row>
    <row r="69" spans="2:11" x14ac:dyDescent="0.2">
      <c r="B69" s="2006" t="s">
        <v>1022</v>
      </c>
      <c r="C69" s="97"/>
      <c r="D69" s="97"/>
      <c r="E69" s="97"/>
      <c r="F69" s="97"/>
      <c r="G69" s="97"/>
      <c r="H69" s="97"/>
      <c r="I69" s="97"/>
      <c r="J69" s="97"/>
      <c r="K69" s="127"/>
    </row>
    <row r="70" spans="2:11" x14ac:dyDescent="0.2">
      <c r="B70" s="97"/>
      <c r="C70" s="97"/>
      <c r="D70" s="97"/>
      <c r="E70" s="97"/>
      <c r="F70" s="97"/>
      <c r="G70" s="352"/>
      <c r="H70" s="97"/>
      <c r="I70" s="97"/>
      <c r="J70" s="97"/>
      <c r="K70" s="127"/>
    </row>
    <row r="71" spans="2:11" x14ac:dyDescent="0.2">
      <c r="B71" s="97"/>
      <c r="C71" s="97"/>
      <c r="D71" s="97"/>
      <c r="E71" s="97"/>
      <c r="F71" s="97"/>
      <c r="G71" s="97"/>
      <c r="H71" s="97"/>
      <c r="I71" s="97"/>
      <c r="J71" s="97"/>
      <c r="K71" s="127"/>
    </row>
    <row r="72" spans="2:11" x14ac:dyDescent="0.2">
      <c r="B72" s="97"/>
      <c r="C72" s="97"/>
      <c r="D72" s="97"/>
      <c r="E72" s="97"/>
      <c r="F72" s="97"/>
      <c r="G72" s="97"/>
      <c r="H72" s="97"/>
      <c r="I72" s="97"/>
      <c r="J72" s="97"/>
      <c r="K72" s="127"/>
    </row>
  </sheetData>
  <mergeCells count="12">
    <mergeCell ref="C5:E5"/>
    <mergeCell ref="F5:H5"/>
    <mergeCell ref="I5:K5"/>
    <mergeCell ref="C6:E6"/>
    <mergeCell ref="F6:H6"/>
    <mergeCell ref="I6:K6"/>
    <mergeCell ref="C7:E7"/>
    <mergeCell ref="F7:H7"/>
    <mergeCell ref="I7:K7"/>
    <mergeCell ref="C8:E8"/>
    <mergeCell ref="F8:H8"/>
    <mergeCell ref="I8:K8"/>
  </mergeCells>
  <printOptions horizontalCentered="1"/>
  <pageMargins left="0.5" right="0.5" top="0.75" bottom="0.5" header="0.3" footer="0.3"/>
  <pageSetup scale="62"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2">
    <pageSetUpPr fitToPage="1"/>
  </sheetPr>
  <dimension ref="A1:G43"/>
  <sheetViews>
    <sheetView zoomScale="80" zoomScaleNormal="80" workbookViewId="0"/>
  </sheetViews>
  <sheetFormatPr defaultColWidth="9.140625" defaultRowHeight="12.75" x14ac:dyDescent="0.2"/>
  <cols>
    <col min="1" max="1" width="22.7109375" style="97" customWidth="1"/>
    <col min="2" max="4" width="37.28515625" style="97" customWidth="1"/>
    <col min="5" max="16384" width="9.140625" style="97"/>
  </cols>
  <sheetData>
    <row r="1" spans="1:6" ht="5.0999999999999996" customHeight="1" x14ac:dyDescent="0.2">
      <c r="A1" s="24"/>
      <c r="B1" s="25"/>
      <c r="C1" s="25"/>
      <c r="D1" s="26"/>
    </row>
    <row r="2" spans="1:6" s="127" customFormat="1" ht="20.25" x14ac:dyDescent="0.3">
      <c r="A2" s="2693" t="s">
        <v>234</v>
      </c>
      <c r="B2" s="2694"/>
      <c r="C2" s="2694"/>
      <c r="D2" s="2695"/>
    </row>
    <row r="3" spans="1:6" ht="18" x14ac:dyDescent="0.25">
      <c r="A3" s="2696" t="s">
        <v>268</v>
      </c>
      <c r="B3" s="2697"/>
      <c r="C3" s="2697"/>
      <c r="D3" s="2698"/>
    </row>
    <row r="4" spans="1:6" s="334" customFormat="1" ht="18" x14ac:dyDescent="0.25">
      <c r="A4" s="2696" t="s">
        <v>34</v>
      </c>
      <c r="B4" s="2697"/>
      <c r="C4" s="2697"/>
      <c r="D4" s="2698"/>
    </row>
    <row r="5" spans="1:6" s="334" customFormat="1" ht="11.25" customHeight="1" thickBot="1" x14ac:dyDescent="0.35">
      <c r="A5" s="2699"/>
      <c r="B5" s="2700"/>
      <c r="C5" s="2700"/>
      <c r="D5" s="2701"/>
    </row>
    <row r="6" spans="1:6" s="339" customFormat="1" x14ac:dyDescent="0.2">
      <c r="A6" s="335"/>
      <c r="B6" s="336"/>
      <c r="C6" s="337"/>
      <c r="D6" s="338"/>
    </row>
    <row r="7" spans="1:6" s="343" customFormat="1" ht="12.75" customHeight="1" x14ac:dyDescent="0.2">
      <c r="A7" s="340" t="s">
        <v>79</v>
      </c>
      <c r="B7" s="341" t="s">
        <v>9</v>
      </c>
      <c r="C7" s="325" t="s">
        <v>10</v>
      </c>
      <c r="D7" s="342" t="s">
        <v>263</v>
      </c>
    </row>
    <row r="8" spans="1:6" s="334" customFormat="1" ht="12.75" customHeight="1" x14ac:dyDescent="0.2">
      <c r="A8" s="340"/>
      <c r="B8" s="451" t="s">
        <v>14</v>
      </c>
      <c r="C8" s="344" t="s">
        <v>14</v>
      </c>
      <c r="D8" s="345" t="s">
        <v>14</v>
      </c>
    </row>
    <row r="9" spans="1:6" s="332" customFormat="1" ht="13.5" thickBot="1" x14ac:dyDescent="0.25">
      <c r="A9" s="346"/>
      <c r="B9" s="326"/>
      <c r="C9" s="327"/>
      <c r="D9" s="347"/>
    </row>
    <row r="10" spans="1:6" s="329" customFormat="1" x14ac:dyDescent="0.2">
      <c r="A10" s="460"/>
      <c r="B10" s="452"/>
      <c r="C10" s="452"/>
      <c r="D10" s="453"/>
    </row>
    <row r="11" spans="1:6" s="329" customFormat="1" ht="26.25" customHeight="1" x14ac:dyDescent="0.2">
      <c r="A11" s="348">
        <v>1980</v>
      </c>
      <c r="B11" s="454">
        <v>429.5</v>
      </c>
      <c r="C11" s="454">
        <v>524.1</v>
      </c>
      <c r="D11" s="455">
        <v>-94.6</v>
      </c>
    </row>
    <row r="12" spans="1:6" s="329" customFormat="1" ht="26.25" customHeight="1" x14ac:dyDescent="0.2">
      <c r="A12" s="348">
        <v>1985</v>
      </c>
      <c r="B12" s="452">
        <v>1155</v>
      </c>
      <c r="C12" s="452">
        <v>2480.3000000000002</v>
      </c>
      <c r="D12" s="456">
        <v>-1325.3</v>
      </c>
    </row>
    <row r="13" spans="1:6" s="329" customFormat="1" ht="26.25" customHeight="1" x14ac:dyDescent="0.2">
      <c r="A13" s="348">
        <v>1990</v>
      </c>
      <c r="B13" s="452">
        <v>2797</v>
      </c>
      <c r="C13" s="452">
        <v>4710</v>
      </c>
      <c r="D13" s="456">
        <v>-1913</v>
      </c>
    </row>
    <row r="14" spans="1:6" s="329" customFormat="1" ht="26.25" customHeight="1" x14ac:dyDescent="0.2">
      <c r="A14" s="348">
        <v>1995</v>
      </c>
      <c r="B14" s="452">
        <v>10371</v>
      </c>
      <c r="C14" s="452">
        <v>10686</v>
      </c>
      <c r="D14" s="456">
        <v>-315</v>
      </c>
    </row>
    <row r="15" spans="1:6" ht="20.100000000000001" customHeight="1" x14ac:dyDescent="0.2">
      <c r="A15" s="348">
        <v>1996</v>
      </c>
      <c r="B15" s="452">
        <v>12043</v>
      </c>
      <c r="C15" s="452">
        <v>11174</v>
      </c>
      <c r="D15" s="456">
        <v>869</v>
      </c>
      <c r="F15" s="330"/>
    </row>
    <row r="16" spans="1:6" ht="20.100000000000001" customHeight="1" x14ac:dyDescent="0.2">
      <c r="A16" s="348">
        <v>1997</v>
      </c>
      <c r="B16" s="452">
        <v>15314</v>
      </c>
      <c r="C16" s="452">
        <v>11833</v>
      </c>
      <c r="D16" s="456">
        <v>3481</v>
      </c>
      <c r="F16" s="330"/>
    </row>
    <row r="17" spans="1:7" ht="20.100000000000001" customHeight="1" x14ac:dyDescent="0.2">
      <c r="A17" s="348">
        <v>1998</v>
      </c>
      <c r="B17" s="452">
        <v>17631</v>
      </c>
      <c r="C17" s="452">
        <v>12619</v>
      </c>
      <c r="D17" s="456">
        <v>5012</v>
      </c>
      <c r="F17" s="330"/>
    </row>
    <row r="18" spans="1:7" ht="20.100000000000001" customHeight="1" x14ac:dyDescent="0.2">
      <c r="A18" s="348">
        <v>1999</v>
      </c>
      <c r="B18" s="452">
        <v>18431</v>
      </c>
      <c r="C18" s="452">
        <v>11393</v>
      </c>
      <c r="D18" s="456">
        <v>7038</v>
      </c>
      <c r="F18" s="330"/>
    </row>
    <row r="19" spans="1:7" ht="20.100000000000001" customHeight="1" x14ac:dyDescent="0.2">
      <c r="A19" s="348">
        <v>2000</v>
      </c>
      <c r="B19" s="452">
        <v>20830</v>
      </c>
      <c r="C19" s="452">
        <v>11126</v>
      </c>
      <c r="D19" s="456">
        <v>9704</v>
      </c>
      <c r="F19" s="330"/>
    </row>
    <row r="20" spans="1:7" ht="20.100000000000001" customHeight="1" x14ac:dyDescent="0.2">
      <c r="A20" s="348">
        <v>2001</v>
      </c>
      <c r="B20" s="452">
        <v>21768</v>
      </c>
      <c r="C20" s="452">
        <v>14036</v>
      </c>
      <c r="D20" s="456">
        <v>7732</v>
      </c>
      <c r="F20" s="330"/>
    </row>
    <row r="21" spans="1:7" ht="20.100000000000001" customHeight="1" x14ac:dyDescent="0.2">
      <c r="A21" s="348">
        <v>2002</v>
      </c>
      <c r="B21" s="452">
        <v>25430</v>
      </c>
      <c r="C21" s="452">
        <v>29068</v>
      </c>
      <c r="D21" s="456">
        <v>-3638</v>
      </c>
      <c r="G21" s="330"/>
    </row>
    <row r="22" spans="1:7" ht="20.100000000000001" customHeight="1" x14ac:dyDescent="0.2">
      <c r="A22" s="348">
        <v>2003</v>
      </c>
      <c r="B22" s="452">
        <v>34016</v>
      </c>
      <c r="C22" s="452">
        <v>45254</v>
      </c>
      <c r="D22" s="456">
        <v>-11238</v>
      </c>
      <c r="G22" s="330"/>
    </row>
    <row r="23" spans="1:7" ht="20.100000000000001" customHeight="1" x14ac:dyDescent="0.2">
      <c r="A23" s="348">
        <v>2004</v>
      </c>
      <c r="B23" s="452">
        <v>38993</v>
      </c>
      <c r="C23" s="452">
        <v>62298</v>
      </c>
      <c r="D23" s="456">
        <v>-23305</v>
      </c>
      <c r="G23" s="330"/>
    </row>
    <row r="24" spans="1:7" ht="20.100000000000001" customHeight="1" x14ac:dyDescent="0.2">
      <c r="A24" s="348">
        <v>2005</v>
      </c>
      <c r="B24" s="457">
        <v>56470</v>
      </c>
      <c r="C24" s="457">
        <v>79246</v>
      </c>
      <c r="D24" s="456">
        <v>-22776</v>
      </c>
      <c r="G24" s="330"/>
    </row>
    <row r="25" spans="1:7" ht="20.100000000000001" customHeight="1" x14ac:dyDescent="0.2">
      <c r="A25" s="348">
        <v>2006</v>
      </c>
      <c r="B25" s="457">
        <v>59972</v>
      </c>
      <c r="C25" s="457">
        <v>78114</v>
      </c>
      <c r="D25" s="456">
        <v>-18142</v>
      </c>
      <c r="G25" s="330"/>
    </row>
    <row r="26" spans="1:7" ht="20.100000000000001" customHeight="1" x14ac:dyDescent="0.2">
      <c r="A26" s="348">
        <v>2007</v>
      </c>
      <c r="B26" s="457">
        <v>67241</v>
      </c>
      <c r="C26" s="457">
        <v>80352</v>
      </c>
      <c r="D26" s="456">
        <v>-13111</v>
      </c>
      <c r="G26" s="330"/>
    </row>
    <row r="27" spans="1:7" ht="20.100000000000001" customHeight="1" x14ac:dyDescent="0.2">
      <c r="A27" s="348">
        <v>2008</v>
      </c>
      <c r="B27" s="457">
        <v>64612</v>
      </c>
      <c r="C27" s="457">
        <v>75290</v>
      </c>
      <c r="D27" s="456">
        <v>-10678</v>
      </c>
      <c r="G27" s="330"/>
    </row>
    <row r="28" spans="1:7" ht="20.100000000000001" customHeight="1" x14ac:dyDescent="0.2">
      <c r="A28" s="348">
        <v>2009</v>
      </c>
      <c r="B28" s="457">
        <v>68736</v>
      </c>
      <c r="C28" s="457">
        <v>89813</v>
      </c>
      <c r="D28" s="456">
        <v>-21077</v>
      </c>
      <c r="G28" s="330"/>
    </row>
    <row r="29" spans="1:7" ht="20.100000000000001" customHeight="1" x14ac:dyDescent="0.2">
      <c r="A29" s="348">
        <v>2010</v>
      </c>
      <c r="B29" s="457">
        <v>77463</v>
      </c>
      <c r="C29" s="457">
        <v>99057</v>
      </c>
      <c r="D29" s="456">
        <v>-21594</v>
      </c>
      <c r="G29" s="330"/>
    </row>
    <row r="30" spans="1:7" ht="20.100000000000001" customHeight="1" x14ac:dyDescent="0.2">
      <c r="A30" s="348">
        <v>2011</v>
      </c>
      <c r="B30" s="457">
        <v>78960</v>
      </c>
      <c r="C30" s="457">
        <v>102226</v>
      </c>
      <c r="D30" s="456">
        <v>-23266</v>
      </c>
      <c r="G30" s="330"/>
    </row>
    <row r="31" spans="1:7" ht="20.100000000000001" customHeight="1" x14ac:dyDescent="0.2">
      <c r="A31" s="348">
        <v>2012</v>
      </c>
      <c r="B31" s="457">
        <v>82973</v>
      </c>
      <c r="C31" s="457">
        <v>112115</v>
      </c>
      <c r="D31" s="456">
        <v>-29142</v>
      </c>
      <c r="G31" s="330"/>
    </row>
    <row r="32" spans="1:7" ht="20.100000000000001" customHeight="1" x14ac:dyDescent="0.2">
      <c r="A32" s="348">
        <v>2013</v>
      </c>
      <c r="B32" s="457">
        <v>83227</v>
      </c>
      <c r="C32" s="457">
        <v>110608</v>
      </c>
      <c r="D32" s="456">
        <v>-27381</v>
      </c>
      <c r="G32" s="330"/>
    </row>
    <row r="33" spans="1:7" ht="19.5" customHeight="1" x14ac:dyDescent="0.2">
      <c r="A33" s="348">
        <v>2014</v>
      </c>
      <c r="B33" s="457">
        <v>88013</v>
      </c>
      <c r="C33" s="457">
        <v>107351</v>
      </c>
      <c r="D33" s="456">
        <v>-19338</v>
      </c>
      <c r="G33" s="330"/>
    </row>
    <row r="34" spans="1:7" ht="19.5" customHeight="1" x14ac:dyDescent="0.2">
      <c r="A34" s="348">
        <v>2015</v>
      </c>
      <c r="B34" s="457">
        <v>85735</v>
      </c>
      <c r="C34" s="457">
        <v>109800</v>
      </c>
      <c r="D34" s="456">
        <v>-24065</v>
      </c>
      <c r="G34" s="330"/>
    </row>
    <row r="35" spans="1:7" ht="19.5" customHeight="1" x14ac:dyDescent="0.2">
      <c r="A35" s="348">
        <v>2016</v>
      </c>
      <c r="B35" s="457">
        <v>97342</v>
      </c>
      <c r="C35" s="457">
        <v>117922</v>
      </c>
      <c r="D35" s="456">
        <v>-20580</v>
      </c>
      <c r="G35" s="330"/>
    </row>
    <row r="36" spans="1:7" ht="5.25" customHeight="1" thickBot="1" x14ac:dyDescent="0.25">
      <c r="A36" s="372"/>
      <c r="B36" s="458"/>
      <c r="C36" s="458"/>
      <c r="D36" s="459"/>
    </row>
    <row r="37" spans="1:7" s="352" customFormat="1" x14ac:dyDescent="0.2">
      <c r="A37" s="350"/>
      <c r="B37" s="351"/>
      <c r="C37" s="351"/>
      <c r="D37" s="351"/>
    </row>
    <row r="38" spans="1:7" x14ac:dyDescent="0.2">
      <c r="A38" s="2692" t="s">
        <v>250</v>
      </c>
      <c r="B38" s="2692"/>
      <c r="C38" s="2692"/>
      <c r="D38" s="2692"/>
    </row>
    <row r="39" spans="1:7" x14ac:dyDescent="0.2">
      <c r="A39" s="2692" t="s">
        <v>235</v>
      </c>
      <c r="B39" s="2692"/>
      <c r="C39" s="2692"/>
      <c r="D39" s="2692"/>
    </row>
    <row r="40" spans="1:7" ht="9.9499999999999993" customHeight="1" x14ac:dyDescent="0.2">
      <c r="A40" s="353" t="s">
        <v>16</v>
      </c>
      <c r="B40" s="328"/>
      <c r="C40" s="328"/>
    </row>
    <row r="41" spans="1:7" ht="9.9499999999999993" customHeight="1" x14ac:dyDescent="0.2">
      <c r="B41" s="328"/>
      <c r="C41" s="328"/>
    </row>
    <row r="42" spans="1:7" ht="9.9499999999999993" customHeight="1" x14ac:dyDescent="0.2"/>
    <row r="43" spans="1:7" ht="9.9499999999999993" customHeight="1" x14ac:dyDescent="0.2"/>
  </sheetData>
  <mergeCells count="6">
    <mergeCell ref="A39:D39"/>
    <mergeCell ref="A2:D2"/>
    <mergeCell ref="A3:D3"/>
    <mergeCell ref="A4:D4"/>
    <mergeCell ref="A5:D5"/>
    <mergeCell ref="A38:D38"/>
  </mergeCells>
  <printOptions horizontalCentered="1"/>
  <pageMargins left="0.7" right="0.7" top="0.75" bottom="0.5" header="0.3" footer="0.3"/>
  <pageSetup scale="79" orientation="landscape" r:id="rId1"/>
  <headerFooter>
    <oddFooter>&amp;R2015 Data Tables</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
    <pageSetUpPr fitToPage="1"/>
  </sheetPr>
  <dimension ref="A1:O45"/>
  <sheetViews>
    <sheetView zoomScale="80" zoomScaleNormal="80" workbookViewId="0"/>
  </sheetViews>
  <sheetFormatPr defaultColWidth="9.140625" defaultRowHeight="12.75" x14ac:dyDescent="0.2"/>
  <cols>
    <col min="1" max="5" width="25.7109375" style="355" customWidth="1"/>
    <col min="6" max="7" width="9.140625" style="355"/>
    <col min="8" max="8" width="18.140625" style="355" bestFit="1" customWidth="1"/>
    <col min="9" max="16384" width="9.140625" style="355"/>
  </cols>
  <sheetData>
    <row r="1" spans="1:5" x14ac:dyDescent="0.2">
      <c r="A1" s="354"/>
      <c r="B1" s="185"/>
      <c r="C1" s="185"/>
      <c r="D1" s="185"/>
      <c r="E1" s="186"/>
    </row>
    <row r="2" spans="1:5" s="356" customFormat="1" ht="20.25" x14ac:dyDescent="0.2">
      <c r="A2" s="2703" t="s">
        <v>236</v>
      </c>
      <c r="B2" s="2704"/>
      <c r="C2" s="2704"/>
      <c r="D2" s="2704"/>
      <c r="E2" s="2705"/>
    </row>
    <row r="3" spans="1:5" s="357" customFormat="1" ht="23.25" x14ac:dyDescent="0.2">
      <c r="A3" s="2706" t="s">
        <v>269</v>
      </c>
      <c r="B3" s="2707"/>
      <c r="C3" s="2707"/>
      <c r="D3" s="2707"/>
      <c r="E3" s="2708"/>
    </row>
    <row r="4" spans="1:5" s="357" customFormat="1" ht="23.25" x14ac:dyDescent="0.2">
      <c r="A4" s="2709" t="s">
        <v>1</v>
      </c>
      <c r="B4" s="2710"/>
      <c r="C4" s="2710"/>
      <c r="D4" s="2710"/>
      <c r="E4" s="2711"/>
    </row>
    <row r="5" spans="1:5" ht="13.5" thickBot="1" x14ac:dyDescent="0.25">
      <c r="A5" s="598"/>
      <c r="B5" s="599"/>
      <c r="C5" s="599"/>
      <c r="D5" s="599"/>
      <c r="E5" s="613"/>
    </row>
    <row r="6" spans="1:5" ht="9.9499999999999993" customHeight="1" x14ac:dyDescent="0.2">
      <c r="A6" s="609"/>
      <c r="B6" s="610"/>
      <c r="C6" s="611"/>
      <c r="D6" s="611"/>
      <c r="E6" s="612"/>
    </row>
    <row r="7" spans="1:5" s="331" customFormat="1" ht="12.75" customHeight="1" x14ac:dyDescent="0.2">
      <c r="A7" s="358"/>
      <c r="B7" s="359" t="s">
        <v>21</v>
      </c>
      <c r="C7" s="324"/>
      <c r="D7" s="324" t="s">
        <v>237</v>
      </c>
      <c r="E7" s="323" t="s">
        <v>238</v>
      </c>
    </row>
    <row r="8" spans="1:5" s="331" customFormat="1" ht="12.75" customHeight="1" x14ac:dyDescent="0.2">
      <c r="A8" s="358" t="s">
        <v>2</v>
      </c>
      <c r="B8" s="359" t="s">
        <v>239</v>
      </c>
      <c r="C8" s="324" t="s">
        <v>240</v>
      </c>
      <c r="D8" s="324" t="s">
        <v>241</v>
      </c>
      <c r="E8" s="323" t="s">
        <v>242</v>
      </c>
    </row>
    <row r="9" spans="1:5" s="331" customFormat="1" ht="12.75" customHeight="1" x14ac:dyDescent="0.2">
      <c r="A9" s="358" t="s">
        <v>6</v>
      </c>
      <c r="B9" s="359" t="s">
        <v>243</v>
      </c>
      <c r="C9" s="324" t="s">
        <v>244</v>
      </c>
      <c r="D9" s="324" t="s">
        <v>245</v>
      </c>
      <c r="E9" s="323" t="s">
        <v>246</v>
      </c>
    </row>
    <row r="10" spans="1:5" s="363" customFormat="1" x14ac:dyDescent="0.2">
      <c r="A10" s="358"/>
      <c r="B10" s="360" t="s">
        <v>14</v>
      </c>
      <c r="C10" s="361" t="s">
        <v>14</v>
      </c>
      <c r="D10" s="361" t="s">
        <v>14</v>
      </c>
      <c r="E10" s="362" t="s">
        <v>14</v>
      </c>
    </row>
    <row r="11" spans="1:5" s="331" customFormat="1" ht="9.9499999999999993" customHeight="1" thickBot="1" x14ac:dyDescent="0.25">
      <c r="A11" s="364"/>
      <c r="B11" s="365"/>
      <c r="C11" s="365"/>
      <c r="D11" s="143"/>
      <c r="E11" s="366"/>
    </row>
    <row r="12" spans="1:5" ht="9.9499999999999993" customHeight="1" x14ac:dyDescent="0.2">
      <c r="A12" s="367"/>
      <c r="B12" s="222"/>
      <c r="C12" s="222"/>
      <c r="D12" s="222"/>
      <c r="E12" s="223"/>
    </row>
    <row r="13" spans="1:5" s="331" customFormat="1" ht="18" customHeight="1" x14ac:dyDescent="0.2">
      <c r="A13" s="446">
        <v>1980</v>
      </c>
      <c r="B13" s="522">
        <v>71</v>
      </c>
      <c r="C13" s="522">
        <v>37</v>
      </c>
      <c r="D13" s="522">
        <v>20</v>
      </c>
      <c r="E13" s="523">
        <v>14</v>
      </c>
    </row>
    <row r="14" spans="1:5" s="331" customFormat="1" ht="10.5" customHeight="1" x14ac:dyDescent="0.2">
      <c r="A14" s="447"/>
      <c r="B14" s="522"/>
      <c r="C14" s="522"/>
      <c r="D14" s="522"/>
      <c r="E14" s="523"/>
    </row>
    <row r="15" spans="1:5" s="331" customFormat="1" ht="18" customHeight="1" x14ac:dyDescent="0.2">
      <c r="A15" s="447">
        <v>1985</v>
      </c>
      <c r="B15" s="524">
        <v>82</v>
      </c>
      <c r="C15" s="524">
        <v>170</v>
      </c>
      <c r="D15" s="524">
        <v>33</v>
      </c>
      <c r="E15" s="525">
        <v>-121</v>
      </c>
    </row>
    <row r="16" spans="1:5" s="331" customFormat="1" ht="10.5" customHeight="1" x14ac:dyDescent="0.2">
      <c r="A16" s="447"/>
      <c r="B16" s="524"/>
      <c r="C16" s="524"/>
      <c r="D16" s="524"/>
      <c r="E16" s="525"/>
    </row>
    <row r="17" spans="1:15" s="331" customFormat="1" ht="18" customHeight="1" x14ac:dyDescent="0.2">
      <c r="A17" s="447">
        <v>1990</v>
      </c>
      <c r="B17" s="524">
        <v>659</v>
      </c>
      <c r="C17" s="524">
        <v>369</v>
      </c>
      <c r="D17" s="524">
        <v>63</v>
      </c>
      <c r="E17" s="525">
        <v>227</v>
      </c>
    </row>
    <row r="18" spans="1:15" s="331" customFormat="1" ht="10.5" customHeight="1" x14ac:dyDescent="0.2">
      <c r="A18" s="447"/>
      <c r="B18" s="524"/>
      <c r="C18" s="524"/>
      <c r="D18" s="524"/>
      <c r="E18" s="525"/>
    </row>
    <row r="19" spans="1:15" s="331" customFormat="1" ht="18" customHeight="1" x14ac:dyDescent="0.2">
      <c r="A19" s="447">
        <v>1995</v>
      </c>
      <c r="B19" s="524">
        <v>838</v>
      </c>
      <c r="C19" s="524">
        <v>761</v>
      </c>
      <c r="D19" s="524">
        <v>138</v>
      </c>
      <c r="E19" s="525">
        <v>-61</v>
      </c>
    </row>
    <row r="20" spans="1:15" s="331" customFormat="1" ht="18" customHeight="1" x14ac:dyDescent="0.2">
      <c r="A20" s="446">
        <v>1996</v>
      </c>
      <c r="B20" s="524">
        <v>1146</v>
      </c>
      <c r="C20" s="524">
        <v>790</v>
      </c>
      <c r="D20" s="524">
        <v>150</v>
      </c>
      <c r="E20" s="525">
        <v>206</v>
      </c>
    </row>
    <row r="21" spans="1:15" s="331" customFormat="1" ht="18" customHeight="1" x14ac:dyDescent="0.2">
      <c r="A21" s="446">
        <v>1997</v>
      </c>
      <c r="B21" s="524">
        <v>1067</v>
      </c>
      <c r="C21" s="524">
        <v>823</v>
      </c>
      <c r="D21" s="524">
        <v>155</v>
      </c>
      <c r="E21" s="525">
        <v>89</v>
      </c>
    </row>
    <row r="22" spans="1:15" s="331" customFormat="1" ht="18" customHeight="1" x14ac:dyDescent="0.2">
      <c r="A22" s="446">
        <v>1998</v>
      </c>
      <c r="B22" s="524">
        <v>966</v>
      </c>
      <c r="C22" s="524">
        <v>847</v>
      </c>
      <c r="D22" s="524">
        <v>158</v>
      </c>
      <c r="E22" s="525">
        <v>-39</v>
      </c>
    </row>
    <row r="23" spans="1:15" s="331" customFormat="1" ht="18" customHeight="1" x14ac:dyDescent="0.2">
      <c r="A23" s="446">
        <v>1999</v>
      </c>
      <c r="B23" s="524">
        <v>902</v>
      </c>
      <c r="C23" s="524">
        <v>901</v>
      </c>
      <c r="D23" s="524">
        <v>161</v>
      </c>
      <c r="E23" s="525">
        <v>-160</v>
      </c>
      <c r="O23" s="356"/>
    </row>
    <row r="24" spans="1:15" s="331" customFormat="1" ht="18" customHeight="1" x14ac:dyDescent="0.2">
      <c r="A24" s="446">
        <v>2000</v>
      </c>
      <c r="B24" s="524">
        <v>807</v>
      </c>
      <c r="C24" s="524">
        <v>902</v>
      </c>
      <c r="D24" s="524">
        <v>167</v>
      </c>
      <c r="E24" s="525">
        <v>-262</v>
      </c>
    </row>
    <row r="25" spans="1:15" s="331" customFormat="1" ht="18" customHeight="1" x14ac:dyDescent="0.2">
      <c r="A25" s="446">
        <v>2001</v>
      </c>
      <c r="B25" s="524">
        <v>821</v>
      </c>
      <c r="C25" s="524">
        <v>1042</v>
      </c>
      <c r="D25" s="524">
        <v>184</v>
      </c>
      <c r="E25" s="525">
        <v>-405</v>
      </c>
    </row>
    <row r="26" spans="1:15" s="331" customFormat="1" ht="18" customHeight="1" x14ac:dyDescent="0.2">
      <c r="A26" s="446">
        <v>2002</v>
      </c>
      <c r="B26" s="524">
        <v>787</v>
      </c>
      <c r="C26" s="524">
        <v>1537</v>
      </c>
      <c r="D26" s="524">
        <v>225</v>
      </c>
      <c r="E26" s="525">
        <v>-975</v>
      </c>
    </row>
    <row r="27" spans="1:15" s="331" customFormat="1" ht="18" customHeight="1" x14ac:dyDescent="0.2">
      <c r="A27" s="446">
        <v>2003</v>
      </c>
      <c r="B27" s="524">
        <v>948</v>
      </c>
      <c r="C27" s="524">
        <v>2488</v>
      </c>
      <c r="D27" s="524">
        <v>290</v>
      </c>
      <c r="E27" s="525">
        <v>-1830</v>
      </c>
    </row>
    <row r="28" spans="1:15" s="331" customFormat="1" ht="18" customHeight="1" x14ac:dyDescent="0.2">
      <c r="A28" s="446">
        <v>2004</v>
      </c>
      <c r="B28" s="524">
        <v>1458</v>
      </c>
      <c r="C28" s="524">
        <v>3006</v>
      </c>
      <c r="D28" s="524">
        <v>288</v>
      </c>
      <c r="E28" s="525">
        <v>-1836</v>
      </c>
    </row>
    <row r="29" spans="1:15" s="331" customFormat="1" ht="18" customHeight="1" x14ac:dyDescent="0.2">
      <c r="A29" s="446">
        <v>2005</v>
      </c>
      <c r="B29" s="524">
        <v>1451</v>
      </c>
      <c r="C29" s="524">
        <v>3685</v>
      </c>
      <c r="D29" s="524">
        <v>342</v>
      </c>
      <c r="E29" s="525">
        <v>-2576</v>
      </c>
    </row>
    <row r="30" spans="1:15" s="331" customFormat="1" ht="18" customHeight="1" x14ac:dyDescent="0.2">
      <c r="A30" s="446">
        <v>2006</v>
      </c>
      <c r="B30" s="524">
        <v>1442</v>
      </c>
      <c r="C30" s="524">
        <v>4082</v>
      </c>
      <c r="D30" s="524">
        <v>405</v>
      </c>
      <c r="E30" s="525">
        <v>-3045</v>
      </c>
    </row>
    <row r="31" spans="1:15" s="331" customFormat="1" ht="18" customHeight="1" x14ac:dyDescent="0.2">
      <c r="A31" s="446">
        <v>2007</v>
      </c>
      <c r="B31" s="524">
        <v>1476</v>
      </c>
      <c r="C31" s="524">
        <v>4266</v>
      </c>
      <c r="D31" s="524">
        <v>378</v>
      </c>
      <c r="E31" s="525">
        <v>-3168</v>
      </c>
    </row>
    <row r="32" spans="1:15" s="331" customFormat="1" ht="18" customHeight="1" x14ac:dyDescent="0.2">
      <c r="A32" s="446">
        <v>2008</v>
      </c>
      <c r="B32" s="524">
        <v>1340</v>
      </c>
      <c r="C32" s="524">
        <v>4292</v>
      </c>
      <c r="D32" s="524">
        <v>400</v>
      </c>
      <c r="E32" s="525">
        <v>-3352</v>
      </c>
    </row>
    <row r="33" spans="1:8" s="331" customFormat="1" ht="18" customHeight="1" x14ac:dyDescent="0.2">
      <c r="A33" s="448" t="s">
        <v>247</v>
      </c>
      <c r="B33" s="524">
        <v>1822</v>
      </c>
      <c r="C33" s="524">
        <v>4478</v>
      </c>
      <c r="D33" s="524">
        <v>417</v>
      </c>
      <c r="E33" s="525">
        <v>-3073</v>
      </c>
    </row>
    <row r="34" spans="1:8" s="331" customFormat="1" ht="18" customHeight="1" x14ac:dyDescent="0.2">
      <c r="A34" s="448">
        <v>2010</v>
      </c>
      <c r="B34" s="524">
        <v>2231</v>
      </c>
      <c r="C34" s="524">
        <v>5467</v>
      </c>
      <c r="D34" s="524">
        <v>449</v>
      </c>
      <c r="E34" s="525">
        <v>-3685</v>
      </c>
    </row>
    <row r="35" spans="1:8" s="331" customFormat="1" ht="18" customHeight="1" x14ac:dyDescent="0.2">
      <c r="A35" s="446">
        <v>2011</v>
      </c>
      <c r="B35" s="524">
        <v>2072</v>
      </c>
      <c r="C35" s="524">
        <v>5340</v>
      </c>
      <c r="D35" s="524">
        <v>424</v>
      </c>
      <c r="E35" s="525">
        <v>-3692</v>
      </c>
    </row>
    <row r="36" spans="1:8" s="331" customFormat="1" ht="18" customHeight="1" x14ac:dyDescent="0.2">
      <c r="A36" s="446">
        <v>2012</v>
      </c>
      <c r="B36" s="524">
        <v>2642</v>
      </c>
      <c r="C36" s="524">
        <v>5384</v>
      </c>
      <c r="D36" s="524">
        <v>443</v>
      </c>
      <c r="E36" s="525">
        <v>-3185</v>
      </c>
    </row>
    <row r="37" spans="1:8" s="331" customFormat="1" ht="18" customHeight="1" x14ac:dyDescent="0.2">
      <c r="A37" s="446">
        <v>2013</v>
      </c>
      <c r="B37" s="524">
        <v>2943</v>
      </c>
      <c r="C37" s="524">
        <v>5449</v>
      </c>
      <c r="D37" s="524">
        <v>434</v>
      </c>
      <c r="E37" s="525">
        <v>-2940</v>
      </c>
    </row>
    <row r="38" spans="1:8" s="331" customFormat="1" ht="18" customHeight="1" x14ac:dyDescent="0.2">
      <c r="A38" s="446">
        <v>2014</v>
      </c>
      <c r="B38" s="524">
        <v>3812</v>
      </c>
      <c r="C38" s="524">
        <v>5522</v>
      </c>
      <c r="D38" s="524">
        <v>464</v>
      </c>
      <c r="E38" s="525">
        <v>-2174</v>
      </c>
      <c r="H38" s="370"/>
    </row>
    <row r="39" spans="1:8" s="331" customFormat="1" ht="18" customHeight="1" x14ac:dyDescent="0.2">
      <c r="A39" s="373">
        <v>2015</v>
      </c>
      <c r="B39" s="524">
        <v>4138</v>
      </c>
      <c r="C39" s="524">
        <v>5570</v>
      </c>
      <c r="D39" s="524">
        <v>446</v>
      </c>
      <c r="E39" s="525">
        <f>+B39-C39-D39</f>
        <v>-1878</v>
      </c>
    </row>
    <row r="40" spans="1:8" s="331" customFormat="1" ht="18" customHeight="1" x14ac:dyDescent="0.2">
      <c r="A40" s="373">
        <v>2016</v>
      </c>
      <c r="B40" s="524">
        <v>6404</v>
      </c>
      <c r="C40" s="524">
        <v>5659</v>
      </c>
      <c r="D40" s="524">
        <v>469</v>
      </c>
      <c r="E40" s="525">
        <f>+B40-C40-D40</f>
        <v>276</v>
      </c>
    </row>
    <row r="41" spans="1:8" ht="10.15" customHeight="1" thickBot="1" x14ac:dyDescent="0.25">
      <c r="A41" s="445"/>
      <c r="B41" s="449"/>
      <c r="C41" s="449"/>
      <c r="D41" s="449"/>
      <c r="E41" s="450"/>
    </row>
    <row r="42" spans="1:8" x14ac:dyDescent="0.2">
      <c r="A42" s="368"/>
      <c r="B42" s="369"/>
      <c r="C42" s="369"/>
      <c r="D42" s="369"/>
      <c r="E42" s="369"/>
    </row>
    <row r="43" spans="1:8" s="331" customFormat="1" x14ac:dyDescent="0.15">
      <c r="A43" s="2702" t="s">
        <v>251</v>
      </c>
      <c r="B43" s="2702"/>
      <c r="C43" s="2702"/>
      <c r="D43" s="2702"/>
      <c r="E43" s="2702"/>
    </row>
    <row r="44" spans="1:8" s="331" customFormat="1" x14ac:dyDescent="0.15">
      <c r="A44" s="2702" t="s">
        <v>22</v>
      </c>
      <c r="B44" s="2702"/>
      <c r="C44" s="2702"/>
      <c r="D44" s="2702"/>
      <c r="E44" s="2702"/>
    </row>
    <row r="45" spans="1:8" x14ac:dyDescent="0.2">
      <c r="A45" s="2702" t="s">
        <v>248</v>
      </c>
      <c r="B45" s="2702"/>
      <c r="C45" s="2702"/>
      <c r="D45" s="2702"/>
      <c r="E45" s="2702"/>
    </row>
  </sheetData>
  <mergeCells count="6">
    <mergeCell ref="A45:E45"/>
    <mergeCell ref="A2:E2"/>
    <mergeCell ref="A3:E3"/>
    <mergeCell ref="A4:E4"/>
    <mergeCell ref="A43:E43"/>
    <mergeCell ref="A44:E44"/>
  </mergeCells>
  <printOptions horizontalCentered="1"/>
  <pageMargins left="0.7" right="0.7" top="0.75" bottom="0.5" header="0.3" footer="0.3"/>
  <pageSetup scale="77" orientation="landscape" r:id="rId1"/>
  <headerFooter>
    <oddFooter>&amp;R2015 Data Tables</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4">
    <pageSetUpPr fitToPage="1"/>
  </sheetPr>
  <dimension ref="A1:Z51"/>
  <sheetViews>
    <sheetView zoomScale="80" zoomScaleNormal="80" zoomScaleSheetLayoutView="110" workbookViewId="0">
      <selection sqref="A1:H2"/>
    </sheetView>
  </sheetViews>
  <sheetFormatPr defaultRowHeight="12.75" x14ac:dyDescent="0.2"/>
  <cols>
    <col min="1" max="1" width="16.7109375" customWidth="1"/>
    <col min="2" max="2" width="15.7109375" customWidth="1"/>
    <col min="3" max="4" width="15" customWidth="1"/>
    <col min="5" max="5" width="15.85546875" customWidth="1"/>
    <col min="6" max="7" width="15" customWidth="1"/>
    <col min="8" max="8" width="18" customWidth="1"/>
    <col min="9" max="9" width="12" customWidth="1"/>
    <col min="10" max="10" width="10.85546875" customWidth="1"/>
    <col min="11" max="11" width="9.42578125" bestFit="1" customWidth="1"/>
    <col min="12" max="12" width="6.140625" bestFit="1" customWidth="1"/>
    <col min="13" max="13" width="12" bestFit="1" customWidth="1"/>
    <col min="14" max="14" width="12.42578125" bestFit="1" customWidth="1"/>
    <col min="15" max="15" width="3.5703125" customWidth="1"/>
    <col min="16" max="16" width="10.28515625" bestFit="1" customWidth="1"/>
    <col min="17" max="17" width="13.85546875" customWidth="1"/>
    <col min="18" max="18" width="3.28515625" customWidth="1"/>
    <col min="19" max="19" width="17.7109375" bestFit="1" customWidth="1"/>
    <col min="20" max="20" width="16.5703125" bestFit="1" customWidth="1"/>
    <col min="21" max="21" width="17.7109375" bestFit="1" customWidth="1"/>
    <col min="22" max="22" width="12.85546875" bestFit="1" customWidth="1"/>
    <col min="23" max="23" width="3" customWidth="1"/>
    <col min="24" max="24" width="17.7109375" bestFit="1" customWidth="1"/>
    <col min="25" max="25" width="16.5703125" bestFit="1" customWidth="1"/>
    <col min="26" max="26" width="17.7109375" bestFit="1" customWidth="1"/>
    <col min="27" max="27" width="12.85546875" bestFit="1" customWidth="1"/>
  </cols>
  <sheetData>
    <row r="1" spans="1:26" ht="8.25" customHeight="1" x14ac:dyDescent="0.2">
      <c r="A1" s="2714" t="s">
        <v>0</v>
      </c>
      <c r="B1" s="2715"/>
      <c r="C1" s="2715"/>
      <c r="D1" s="2715"/>
      <c r="E1" s="2715"/>
      <c r="F1" s="2715"/>
      <c r="G1" s="2715"/>
      <c r="H1" s="2716"/>
    </row>
    <row r="2" spans="1:26" ht="23.25" customHeight="1" x14ac:dyDescent="0.2">
      <c r="A2" s="2693"/>
      <c r="B2" s="2694"/>
      <c r="C2" s="2694"/>
      <c r="D2" s="2694"/>
      <c r="E2" s="2694"/>
      <c r="F2" s="2694"/>
      <c r="G2" s="2694"/>
      <c r="H2" s="2695"/>
    </row>
    <row r="3" spans="1:26" ht="20.25" customHeight="1" x14ac:dyDescent="0.2">
      <c r="A3" s="2706" t="s">
        <v>270</v>
      </c>
      <c r="B3" s="2707"/>
      <c r="C3" s="2707"/>
      <c r="D3" s="2707"/>
      <c r="E3" s="2707"/>
      <c r="F3" s="2707"/>
      <c r="G3" s="2707"/>
      <c r="H3" s="2708"/>
    </row>
    <row r="4" spans="1:26" ht="20.25" customHeight="1" x14ac:dyDescent="0.2">
      <c r="A4" s="2706" t="s">
        <v>1</v>
      </c>
      <c r="B4" s="2707"/>
      <c r="C4" s="2707"/>
      <c r="D4" s="2707"/>
      <c r="E4" s="2707"/>
      <c r="F4" s="2707"/>
      <c r="G4" s="2707"/>
      <c r="H4" s="2708"/>
    </row>
    <row r="5" spans="1:26" ht="13.5" customHeight="1" thickBot="1" x14ac:dyDescent="0.25">
      <c r="A5" s="2717"/>
      <c r="B5" s="2718"/>
      <c r="C5" s="2718"/>
      <c r="D5" s="2718"/>
      <c r="E5" s="2718"/>
      <c r="F5" s="2718"/>
      <c r="G5" s="2718"/>
      <c r="H5" s="2719"/>
    </row>
    <row r="6" spans="1:26" x14ac:dyDescent="0.2">
      <c r="A6" s="1"/>
      <c r="B6" s="3"/>
      <c r="C6" s="4"/>
      <c r="D6" s="2"/>
      <c r="E6" s="2"/>
      <c r="F6" s="2"/>
      <c r="G6" s="2"/>
      <c r="H6" s="5"/>
    </row>
    <row r="7" spans="1:26" x14ac:dyDescent="0.2">
      <c r="A7" s="405"/>
      <c r="B7" s="6"/>
      <c r="C7" s="7"/>
      <c r="D7" s="403"/>
      <c r="E7" s="403"/>
      <c r="F7" s="403"/>
      <c r="G7" s="403"/>
      <c r="H7" s="404"/>
    </row>
    <row r="8" spans="1:26" x14ac:dyDescent="0.2">
      <c r="A8" s="405" t="s">
        <v>2</v>
      </c>
      <c r="B8" s="6" t="s">
        <v>3</v>
      </c>
      <c r="C8" s="7" t="s">
        <v>4</v>
      </c>
      <c r="D8" s="403"/>
      <c r="E8" s="403"/>
      <c r="F8" s="403"/>
      <c r="G8" s="403"/>
      <c r="H8" s="404" t="s">
        <v>5</v>
      </c>
    </row>
    <row r="9" spans="1:26" x14ac:dyDescent="0.2">
      <c r="A9" s="402" t="s">
        <v>6</v>
      </c>
      <c r="B9" s="6" t="s">
        <v>7</v>
      </c>
      <c r="C9" s="7" t="s">
        <v>8</v>
      </c>
      <c r="D9" s="403" t="s">
        <v>9</v>
      </c>
      <c r="E9" s="403" t="s">
        <v>10</v>
      </c>
      <c r="F9" s="403" t="s">
        <v>11</v>
      </c>
      <c r="G9" s="403" t="s">
        <v>12</v>
      </c>
      <c r="H9" s="404" t="s">
        <v>11</v>
      </c>
    </row>
    <row r="10" spans="1:26" x14ac:dyDescent="0.2">
      <c r="A10" s="8"/>
      <c r="B10" s="6" t="s">
        <v>13</v>
      </c>
      <c r="C10" s="7"/>
      <c r="D10" s="400" t="s">
        <v>14</v>
      </c>
      <c r="E10" s="400" t="s">
        <v>14</v>
      </c>
      <c r="F10" s="400" t="s">
        <v>14</v>
      </c>
      <c r="G10" s="400" t="s">
        <v>14</v>
      </c>
      <c r="H10" s="401" t="s">
        <v>14</v>
      </c>
    </row>
    <row r="11" spans="1:26" ht="13.5" thickBot="1" x14ac:dyDescent="0.25">
      <c r="A11" s="9"/>
      <c r="B11" s="11"/>
      <c r="C11" s="12"/>
      <c r="D11" s="13"/>
      <c r="E11" s="13"/>
      <c r="F11" s="13"/>
      <c r="G11" s="13"/>
      <c r="H11" s="14"/>
    </row>
    <row r="12" spans="1:26" x14ac:dyDescent="0.2">
      <c r="A12" s="461"/>
      <c r="B12" s="475"/>
      <c r="C12" s="476"/>
      <c r="D12" s="464"/>
      <c r="E12" s="464"/>
      <c r="F12" s="464"/>
      <c r="G12" s="464"/>
      <c r="H12" s="465"/>
      <c r="P12" s="21"/>
      <c r="Q12" s="21"/>
      <c r="S12" s="20"/>
      <c r="T12" s="20"/>
      <c r="U12" s="20"/>
      <c r="V12" s="20"/>
      <c r="X12" s="374"/>
      <c r="Y12" s="374"/>
      <c r="Z12" s="374"/>
    </row>
    <row r="13" spans="1:26" x14ac:dyDescent="0.2">
      <c r="A13" s="462" t="s">
        <v>15</v>
      </c>
      <c r="B13" s="477">
        <v>7955</v>
      </c>
      <c r="C13" s="478">
        <v>586</v>
      </c>
      <c r="D13" s="466">
        <v>145</v>
      </c>
      <c r="E13" s="466">
        <v>397.40605499999998</v>
      </c>
      <c r="F13" s="466">
        <v>252.20614356999999</v>
      </c>
      <c r="G13" s="466">
        <v>56.359480729999994</v>
      </c>
      <c r="H13" s="467">
        <v>195.84666283999999</v>
      </c>
      <c r="I13" s="320"/>
      <c r="P13" s="21"/>
      <c r="Q13" s="21"/>
      <c r="S13" s="20"/>
      <c r="T13" s="20"/>
      <c r="U13" s="20"/>
      <c r="V13" s="20"/>
      <c r="X13" s="374"/>
      <c r="Y13" s="374"/>
      <c r="Z13" s="374"/>
    </row>
    <row r="14" spans="1:26" x14ac:dyDescent="0.2">
      <c r="A14" s="419"/>
      <c r="B14" s="477" t="s">
        <v>16</v>
      </c>
      <c r="C14" s="478"/>
      <c r="D14" s="471"/>
      <c r="E14" s="471"/>
      <c r="F14" s="471"/>
      <c r="G14" s="471"/>
      <c r="H14" s="472"/>
      <c r="I14" s="320"/>
      <c r="P14" s="21"/>
      <c r="Q14" s="21"/>
      <c r="S14" s="20"/>
      <c r="T14" s="20"/>
      <c r="U14" s="20"/>
      <c r="V14" s="20"/>
      <c r="X14" s="374"/>
      <c r="Y14" s="374"/>
      <c r="Z14" s="374"/>
    </row>
    <row r="15" spans="1:26" x14ac:dyDescent="0.2">
      <c r="A15" s="462" t="s">
        <v>17</v>
      </c>
      <c r="B15" s="477">
        <v>28025</v>
      </c>
      <c r="C15" s="478">
        <v>622</v>
      </c>
      <c r="D15" s="473">
        <v>515</v>
      </c>
      <c r="E15" s="473">
        <v>1257.3438819999999</v>
      </c>
      <c r="F15" s="473">
        <v>742.70847572000002</v>
      </c>
      <c r="G15" s="473">
        <v>157.84341491999999</v>
      </c>
      <c r="H15" s="474">
        <v>584.86506079999992</v>
      </c>
      <c r="I15" s="320"/>
      <c r="P15" s="21"/>
      <c r="Q15" s="21"/>
      <c r="S15" s="20"/>
      <c r="T15" s="20"/>
      <c r="U15" s="20"/>
      <c r="V15" s="20"/>
      <c r="X15" s="374"/>
      <c r="Y15" s="374"/>
      <c r="Z15" s="374"/>
    </row>
    <row r="16" spans="1:26" x14ac:dyDescent="0.2">
      <c r="A16" s="419"/>
      <c r="B16" s="477"/>
      <c r="C16" s="478"/>
      <c r="D16" s="473"/>
      <c r="E16" s="473"/>
      <c r="F16" s="473"/>
      <c r="G16" s="473"/>
      <c r="H16" s="474"/>
      <c r="I16" s="320"/>
      <c r="P16" s="21"/>
      <c r="Q16" s="21"/>
      <c r="S16" s="20"/>
      <c r="T16" s="20"/>
      <c r="U16" s="20"/>
      <c r="V16" s="20"/>
      <c r="X16" s="374"/>
      <c r="Y16" s="374"/>
      <c r="Z16" s="374"/>
    </row>
    <row r="17" spans="1:26" x14ac:dyDescent="0.2">
      <c r="A17" s="462" t="s">
        <v>18</v>
      </c>
      <c r="B17" s="477">
        <v>42599</v>
      </c>
      <c r="C17" s="478">
        <v>537</v>
      </c>
      <c r="D17" s="473">
        <v>650</v>
      </c>
      <c r="E17" s="473">
        <v>2351.404505</v>
      </c>
      <c r="F17" s="473">
        <v>1701.7189913</v>
      </c>
      <c r="G17" s="473">
        <v>160.60587447</v>
      </c>
      <c r="H17" s="474">
        <v>1541.1131169</v>
      </c>
      <c r="I17" s="320"/>
      <c r="P17" s="21"/>
      <c r="Q17" s="21"/>
      <c r="S17" s="20"/>
      <c r="T17" s="20"/>
      <c r="U17" s="20"/>
      <c r="V17" s="20"/>
      <c r="X17" s="374"/>
      <c r="Y17" s="374"/>
      <c r="Z17" s="374"/>
    </row>
    <row r="18" spans="1:26" x14ac:dyDescent="0.2">
      <c r="A18" s="419"/>
      <c r="B18" s="477"/>
      <c r="C18" s="478"/>
      <c r="D18" s="473"/>
      <c r="E18" s="473"/>
      <c r="F18" s="473"/>
      <c r="G18" s="473"/>
      <c r="H18" s="474"/>
      <c r="I18" s="320"/>
      <c r="P18" s="21"/>
      <c r="Q18" s="21"/>
      <c r="S18" s="20"/>
      <c r="T18" s="20"/>
      <c r="U18" s="20"/>
      <c r="V18" s="20"/>
      <c r="X18" s="374"/>
      <c r="Y18" s="374"/>
      <c r="Z18" s="374"/>
    </row>
    <row r="19" spans="1:26" x14ac:dyDescent="0.2">
      <c r="A19" s="462" t="s">
        <v>19</v>
      </c>
      <c r="B19" s="477">
        <v>24171</v>
      </c>
      <c r="C19" s="478">
        <v>694</v>
      </c>
      <c r="D19" s="473">
        <v>2275</v>
      </c>
      <c r="E19" s="473">
        <v>5116.7863980000002</v>
      </c>
      <c r="F19" s="473">
        <v>2841.969959</v>
      </c>
      <c r="G19" s="473">
        <v>446.93149252999996</v>
      </c>
      <c r="H19" s="474">
        <v>2395.0384664000003</v>
      </c>
      <c r="I19" s="320"/>
      <c r="P19" s="21"/>
      <c r="Q19" s="21"/>
      <c r="S19" s="20"/>
      <c r="T19" s="20"/>
      <c r="U19" s="20"/>
      <c r="V19" s="20"/>
      <c r="X19" s="374"/>
      <c r="Y19" s="374"/>
      <c r="Z19" s="374"/>
    </row>
    <row r="20" spans="1:26" x14ac:dyDescent="0.2">
      <c r="A20" s="419"/>
      <c r="B20" s="477"/>
      <c r="C20" s="478"/>
      <c r="D20" s="473"/>
      <c r="E20" s="473"/>
      <c r="F20" s="473"/>
      <c r="G20" s="473"/>
      <c r="H20" s="474"/>
      <c r="I20" s="320"/>
      <c r="P20" s="21"/>
      <c r="Q20" s="21"/>
      <c r="S20" s="20"/>
      <c r="T20" s="20"/>
      <c r="U20" s="20"/>
      <c r="V20" s="20"/>
      <c r="X20" s="374"/>
      <c r="Y20" s="374"/>
      <c r="Z20" s="374"/>
    </row>
    <row r="21" spans="1:26" x14ac:dyDescent="0.2">
      <c r="A21" s="462" t="s">
        <v>20</v>
      </c>
      <c r="B21" s="477">
        <v>15089</v>
      </c>
      <c r="C21" s="478">
        <v>444</v>
      </c>
      <c r="D21" s="473">
        <v>1414</v>
      </c>
      <c r="E21" s="473">
        <v>2196.9303500000001</v>
      </c>
      <c r="F21" s="473">
        <v>782.88112654999998</v>
      </c>
      <c r="G21" s="473">
        <v>77.486241809999996</v>
      </c>
      <c r="H21" s="474">
        <v>705.39488474000007</v>
      </c>
      <c r="I21" s="320"/>
      <c r="P21" s="21"/>
      <c r="Q21" s="21"/>
      <c r="S21" s="20"/>
      <c r="T21" s="20"/>
      <c r="U21" s="20"/>
      <c r="V21" s="20"/>
      <c r="X21" s="374"/>
      <c r="Y21" s="374"/>
      <c r="Z21" s="374"/>
    </row>
    <row r="22" spans="1:26" x14ac:dyDescent="0.2">
      <c r="A22" s="419"/>
      <c r="B22" s="477"/>
      <c r="C22" s="478"/>
      <c r="D22" s="473"/>
      <c r="E22" s="473"/>
      <c r="F22" s="473"/>
      <c r="G22" s="473"/>
      <c r="H22" s="474"/>
      <c r="I22" s="320"/>
      <c r="P22" s="21"/>
      <c r="Q22" s="21"/>
      <c r="S22" s="20"/>
      <c r="T22" s="20"/>
      <c r="U22" s="20"/>
      <c r="V22" s="20"/>
      <c r="X22" s="374"/>
      <c r="Y22" s="374"/>
      <c r="Z22" s="374"/>
    </row>
    <row r="23" spans="1:26" x14ac:dyDescent="0.2">
      <c r="A23" s="462">
        <v>2000</v>
      </c>
      <c r="B23" s="477">
        <v>1892</v>
      </c>
      <c r="C23" s="478">
        <v>74</v>
      </c>
      <c r="D23" s="473">
        <v>266.91754300000002</v>
      </c>
      <c r="E23" s="473">
        <v>367.92719099999999</v>
      </c>
      <c r="F23" s="473">
        <v>101.40087194</v>
      </c>
      <c r="G23" s="473">
        <v>15.31246022</v>
      </c>
      <c r="H23" s="474">
        <v>86.088411719999996</v>
      </c>
      <c r="I23" s="320"/>
      <c r="P23" s="21"/>
      <c r="Q23" s="21"/>
      <c r="S23" s="20"/>
      <c r="T23" s="20"/>
      <c r="U23" s="20"/>
      <c r="V23" s="20"/>
      <c r="X23" s="374"/>
      <c r="Y23" s="374"/>
      <c r="Z23" s="374"/>
    </row>
    <row r="24" spans="1:26" x14ac:dyDescent="0.2">
      <c r="A24" s="462">
        <v>2001</v>
      </c>
      <c r="B24" s="477">
        <v>1748</v>
      </c>
      <c r="C24" s="478">
        <v>117</v>
      </c>
      <c r="D24" s="473">
        <v>2535</v>
      </c>
      <c r="E24" s="473">
        <v>3686.130631</v>
      </c>
      <c r="F24" s="473">
        <v>1150.6514944</v>
      </c>
      <c r="G24" s="473">
        <v>185.15965191999999</v>
      </c>
      <c r="H24" s="474">
        <v>965.49184242999991</v>
      </c>
      <c r="I24" s="320"/>
      <c r="P24" s="21"/>
      <c r="Q24" s="21"/>
      <c r="S24" s="20"/>
      <c r="T24" s="20"/>
      <c r="U24" s="20"/>
      <c r="V24" s="20"/>
      <c r="X24" s="374"/>
      <c r="Y24" s="374"/>
      <c r="Z24" s="374"/>
    </row>
    <row r="25" spans="1:26" x14ac:dyDescent="0.2">
      <c r="A25" s="462">
        <v>2002</v>
      </c>
      <c r="B25" s="477">
        <v>1452</v>
      </c>
      <c r="C25" s="478">
        <v>186</v>
      </c>
      <c r="D25" s="473">
        <v>4519</v>
      </c>
      <c r="E25" s="473">
        <v>8309.6128700000008</v>
      </c>
      <c r="F25" s="473">
        <v>3790.2067340999997</v>
      </c>
      <c r="G25" s="473">
        <v>272.13684654000002</v>
      </c>
      <c r="H25" s="474">
        <v>3518.0698876000001</v>
      </c>
      <c r="I25" s="320"/>
      <c r="P25" s="21"/>
      <c r="Q25" s="21"/>
      <c r="S25" s="20"/>
      <c r="T25" s="20"/>
      <c r="U25" s="20"/>
      <c r="V25" s="20"/>
      <c r="X25" s="374"/>
      <c r="Y25" s="374"/>
      <c r="Z25" s="374"/>
    </row>
    <row r="26" spans="1:26" x14ac:dyDescent="0.2">
      <c r="A26" s="462">
        <v>2003</v>
      </c>
      <c r="B26" s="477">
        <v>1203</v>
      </c>
      <c r="C26" s="478">
        <v>172</v>
      </c>
      <c r="D26" s="473">
        <v>6934</v>
      </c>
      <c r="E26" s="473">
        <v>13408.469976</v>
      </c>
      <c r="F26" s="473">
        <v>6473.8338725000003</v>
      </c>
      <c r="G26" s="473">
        <v>209.89239676</v>
      </c>
      <c r="H26" s="474">
        <v>6263.9414758000003</v>
      </c>
      <c r="I26" s="320"/>
      <c r="P26" s="21"/>
      <c r="Q26" s="21"/>
      <c r="S26" s="20"/>
      <c r="T26" s="20"/>
      <c r="U26" s="20"/>
      <c r="V26" s="20"/>
      <c r="X26" s="374"/>
      <c r="Y26" s="374"/>
      <c r="Z26" s="374"/>
    </row>
    <row r="27" spans="1:26" x14ac:dyDescent="0.2">
      <c r="A27" s="462">
        <v>2004</v>
      </c>
      <c r="B27" s="477">
        <v>1198</v>
      </c>
      <c r="C27" s="478">
        <v>165</v>
      </c>
      <c r="D27" s="473">
        <v>2834</v>
      </c>
      <c r="E27" s="473">
        <v>6119</v>
      </c>
      <c r="F27" s="473">
        <v>3285.1397404999998</v>
      </c>
      <c r="G27" s="473">
        <v>528.13847434000002</v>
      </c>
      <c r="H27" s="474">
        <v>2757.0012661000001</v>
      </c>
      <c r="I27" s="320"/>
      <c r="P27" s="21"/>
      <c r="Q27" s="21"/>
      <c r="S27" s="20"/>
      <c r="T27" s="20"/>
      <c r="U27" s="20"/>
      <c r="V27" s="20"/>
      <c r="X27" s="374"/>
      <c r="Y27" s="374"/>
      <c r="Z27" s="374"/>
    </row>
    <row r="28" spans="1:26" x14ac:dyDescent="0.2">
      <c r="A28" s="462">
        <v>2005</v>
      </c>
      <c r="B28" s="477">
        <v>1108</v>
      </c>
      <c r="C28" s="478">
        <v>129</v>
      </c>
      <c r="D28" s="473">
        <v>10318</v>
      </c>
      <c r="E28" s="473">
        <v>21565.845699000001</v>
      </c>
      <c r="F28" s="473">
        <v>11247.921879</v>
      </c>
      <c r="G28" s="473">
        <v>1798.4851745999999</v>
      </c>
      <c r="H28" s="474">
        <v>9449.436703899999</v>
      </c>
      <c r="I28" s="320"/>
      <c r="P28" s="21"/>
      <c r="Q28" s="21"/>
      <c r="S28" s="20"/>
      <c r="T28" s="20"/>
      <c r="U28" s="20"/>
      <c r="V28" s="20"/>
      <c r="X28" s="374"/>
      <c r="Y28" s="374"/>
      <c r="Z28" s="374"/>
    </row>
    <row r="29" spans="1:26" x14ac:dyDescent="0.2">
      <c r="A29" s="462">
        <v>2006</v>
      </c>
      <c r="B29" s="477">
        <v>1247</v>
      </c>
      <c r="C29" s="478">
        <v>89</v>
      </c>
      <c r="D29" s="473">
        <v>2362</v>
      </c>
      <c r="E29" s="473">
        <v>4589.3463979999997</v>
      </c>
      <c r="F29" s="473">
        <v>2227.0905585999999</v>
      </c>
      <c r="G29" s="473">
        <v>1328.7924558</v>
      </c>
      <c r="H29" s="474">
        <v>898.29810284000007</v>
      </c>
      <c r="I29" s="320"/>
      <c r="P29" s="21"/>
      <c r="Q29" s="21"/>
      <c r="S29" s="20"/>
      <c r="T29" s="20"/>
      <c r="U29" s="20"/>
      <c r="V29" s="20"/>
      <c r="X29" s="374"/>
      <c r="Y29" s="374"/>
      <c r="Z29" s="374"/>
    </row>
    <row r="30" spans="1:26" x14ac:dyDescent="0.2">
      <c r="A30" s="462">
        <v>2007</v>
      </c>
      <c r="B30" s="477">
        <v>1233</v>
      </c>
      <c r="C30" s="478">
        <v>78</v>
      </c>
      <c r="D30" s="473">
        <v>630</v>
      </c>
      <c r="E30" s="473">
        <v>974.88742300000001</v>
      </c>
      <c r="F30" s="473">
        <v>344.36237642000003</v>
      </c>
      <c r="G30" s="473">
        <v>30.179976700000001</v>
      </c>
      <c r="H30" s="474">
        <v>314.18239972000003</v>
      </c>
      <c r="I30" s="320"/>
      <c r="P30" s="21"/>
      <c r="Q30" s="21"/>
      <c r="S30" s="20"/>
      <c r="T30" s="20"/>
      <c r="U30" s="20"/>
      <c r="V30" s="20"/>
      <c r="X30" s="374"/>
      <c r="Y30" s="374"/>
      <c r="Z30" s="374"/>
    </row>
    <row r="31" spans="1:26" x14ac:dyDescent="0.2">
      <c r="A31" s="462">
        <v>2008</v>
      </c>
      <c r="B31" s="477">
        <v>1405</v>
      </c>
      <c r="C31" s="478">
        <v>83</v>
      </c>
      <c r="D31" s="473">
        <v>536</v>
      </c>
      <c r="E31" s="473">
        <v>816.12882400000001</v>
      </c>
      <c r="F31" s="473">
        <v>279.57644161000002</v>
      </c>
      <c r="G31" s="473">
        <v>42.379959659999997</v>
      </c>
      <c r="H31" s="474">
        <v>237.19648194999999</v>
      </c>
      <c r="I31" s="320"/>
      <c r="P31" s="21"/>
      <c r="Q31" s="21"/>
      <c r="S31" s="20"/>
      <c r="T31" s="20"/>
      <c r="U31" s="20"/>
      <c r="V31" s="20"/>
      <c r="X31" s="374"/>
      <c r="Y31" s="374"/>
      <c r="Z31" s="374"/>
    </row>
    <row r="32" spans="1:26" x14ac:dyDescent="0.2">
      <c r="A32" s="462">
        <v>2009</v>
      </c>
      <c r="B32" s="477">
        <v>1294</v>
      </c>
      <c r="C32" s="478">
        <v>191</v>
      </c>
      <c r="D32" s="473">
        <v>10096</v>
      </c>
      <c r="E32" s="473">
        <v>18180</v>
      </c>
      <c r="F32" s="473">
        <v>8083.8971671999998</v>
      </c>
      <c r="G32" s="473">
        <v>1280.9230725</v>
      </c>
      <c r="H32" s="474">
        <v>6802.9740947</v>
      </c>
      <c r="I32" s="320"/>
      <c r="P32" s="21"/>
      <c r="Q32" s="21"/>
      <c r="S32" s="20"/>
      <c r="T32" s="20"/>
      <c r="U32" s="20"/>
      <c r="V32" s="20"/>
      <c r="X32" s="374"/>
      <c r="Y32" s="374"/>
      <c r="Z32" s="374"/>
    </row>
    <row r="33" spans="1:26" x14ac:dyDescent="0.2">
      <c r="A33" s="462">
        <v>2010</v>
      </c>
      <c r="B33" s="477">
        <v>1308</v>
      </c>
      <c r="C33" s="478">
        <v>156</v>
      </c>
      <c r="D33" s="473">
        <v>1316</v>
      </c>
      <c r="E33" s="473">
        <v>2522</v>
      </c>
      <c r="F33" s="473">
        <v>1206.659085</v>
      </c>
      <c r="G33" s="473">
        <v>163.86875277000001</v>
      </c>
      <c r="H33" s="474">
        <v>1042.7903323</v>
      </c>
      <c r="I33" s="320"/>
      <c r="P33" s="21"/>
      <c r="Q33" s="21"/>
      <c r="S33" s="20"/>
      <c r="T33" s="20"/>
      <c r="U33" s="20"/>
      <c r="V33" s="20"/>
      <c r="X33" s="374"/>
      <c r="Y33" s="374"/>
      <c r="Z33" s="374"/>
    </row>
    <row r="34" spans="1:26" x14ac:dyDescent="0.2">
      <c r="A34" s="462">
        <v>2011</v>
      </c>
      <c r="B34" s="477">
        <v>1400</v>
      </c>
      <c r="C34" s="478">
        <v>99</v>
      </c>
      <c r="D34" s="473">
        <v>863</v>
      </c>
      <c r="E34" s="473">
        <v>1557</v>
      </c>
      <c r="F34" s="473">
        <v>693.64911116999997</v>
      </c>
      <c r="G34" s="473">
        <v>81.144087189999993</v>
      </c>
      <c r="H34" s="474">
        <v>612.50502398000003</v>
      </c>
      <c r="I34" s="320"/>
      <c r="J34" s="22"/>
      <c r="L34" s="23"/>
    </row>
    <row r="35" spans="1:26" x14ac:dyDescent="0.2">
      <c r="A35" s="462">
        <v>2012</v>
      </c>
      <c r="B35" s="477">
        <v>1332</v>
      </c>
      <c r="C35" s="478">
        <v>117</v>
      </c>
      <c r="D35" s="473">
        <v>835</v>
      </c>
      <c r="E35" s="473">
        <v>1832</v>
      </c>
      <c r="F35" s="473">
        <v>996.48674755999991</v>
      </c>
      <c r="G35" s="473">
        <v>86.575305170000007</v>
      </c>
      <c r="H35" s="474">
        <v>909.91144238999993</v>
      </c>
      <c r="I35" s="320"/>
      <c r="J35" s="22"/>
    </row>
    <row r="36" spans="1:26" x14ac:dyDescent="0.2">
      <c r="A36" s="462">
        <v>2013</v>
      </c>
      <c r="B36" s="477">
        <v>1481</v>
      </c>
      <c r="C36" s="478">
        <v>89</v>
      </c>
      <c r="D36" s="473">
        <v>1424</v>
      </c>
      <c r="E36" s="473">
        <v>2880</v>
      </c>
      <c r="F36" s="473">
        <v>1456.1987419000002</v>
      </c>
      <c r="G36" s="473">
        <v>106.42386513</v>
      </c>
      <c r="H36" s="474">
        <v>1349.7748767999999</v>
      </c>
      <c r="I36" s="320"/>
      <c r="J36" s="22"/>
    </row>
    <row r="37" spans="1:26" x14ac:dyDescent="0.2">
      <c r="A37" s="462">
        <v>2014</v>
      </c>
      <c r="B37" s="477">
        <v>1373</v>
      </c>
      <c r="C37" s="478">
        <v>52</v>
      </c>
      <c r="D37" s="473">
        <v>1044</v>
      </c>
      <c r="E37" s="473">
        <v>1758</v>
      </c>
      <c r="F37" s="473">
        <v>713.57374933000006</v>
      </c>
      <c r="G37" s="473">
        <v>31.223511289999998</v>
      </c>
      <c r="H37" s="474">
        <v>682.35023803999991</v>
      </c>
      <c r="I37" s="320"/>
      <c r="J37" s="22"/>
    </row>
    <row r="38" spans="1:26" x14ac:dyDescent="0.2">
      <c r="A38" s="462">
        <v>2015</v>
      </c>
      <c r="B38" s="477">
        <v>1197</v>
      </c>
      <c r="C38" s="478">
        <v>26</v>
      </c>
      <c r="D38" s="473">
        <v>785</v>
      </c>
      <c r="E38" s="473">
        <v>1416</v>
      </c>
      <c r="F38" s="473">
        <v>631.11941495000008</v>
      </c>
      <c r="G38" s="473">
        <v>0.19985127</v>
      </c>
      <c r="H38" s="474">
        <v>630.9195636799999</v>
      </c>
      <c r="I38" s="320"/>
      <c r="J38" s="22"/>
    </row>
    <row r="39" spans="1:26" ht="4.9000000000000004" customHeight="1" x14ac:dyDescent="0.2">
      <c r="A39" s="462"/>
      <c r="B39" s="477"/>
      <c r="C39" s="478"/>
      <c r="D39" s="473"/>
      <c r="E39" s="473"/>
      <c r="F39" s="473"/>
      <c r="G39" s="473"/>
      <c r="H39" s="474"/>
      <c r="I39" s="320"/>
      <c r="J39" s="22"/>
    </row>
    <row r="40" spans="1:26" x14ac:dyDescent="0.2">
      <c r="A40" s="462" t="s">
        <v>21</v>
      </c>
      <c r="B40" s="477">
        <v>139710</v>
      </c>
      <c r="C40" s="478">
        <v>4706</v>
      </c>
      <c r="D40" s="468">
        <v>52297.917543000003</v>
      </c>
      <c r="E40" s="468">
        <v>101302.22020199998</v>
      </c>
      <c r="F40" s="468">
        <v>49003.252682319995</v>
      </c>
      <c r="G40" s="468">
        <v>7060.0623463200009</v>
      </c>
      <c r="H40" s="468">
        <v>41943.190335630003</v>
      </c>
      <c r="I40" s="551"/>
      <c r="J40" s="22"/>
    </row>
    <row r="41" spans="1:26" ht="10.15" customHeight="1" thickBot="1" x14ac:dyDescent="0.25">
      <c r="A41" s="463"/>
      <c r="B41" s="479"/>
      <c r="C41" s="480"/>
      <c r="D41" s="469"/>
      <c r="E41" s="469"/>
      <c r="F41" s="469"/>
      <c r="G41" s="469"/>
      <c r="H41" s="470"/>
    </row>
    <row r="43" spans="1:26" x14ac:dyDescent="0.2">
      <c r="A43" s="2713" t="s">
        <v>253</v>
      </c>
      <c r="B43" s="2713"/>
      <c r="C43" s="2713"/>
      <c r="D43" s="2713"/>
      <c r="E43" s="2713"/>
      <c r="F43" s="2713"/>
      <c r="G43" s="2713"/>
      <c r="H43" s="2713"/>
    </row>
    <row r="44" spans="1:26" x14ac:dyDescent="0.2">
      <c r="A44" s="2713" t="s">
        <v>22</v>
      </c>
      <c r="B44" s="2713"/>
      <c r="C44" s="2713"/>
      <c r="D44" s="2713"/>
      <c r="E44" s="2713"/>
      <c r="F44" s="2713"/>
      <c r="G44" s="2713"/>
      <c r="H44" s="2713"/>
    </row>
    <row r="45" spans="1:26" x14ac:dyDescent="0.2">
      <c r="A45" s="2713" t="s">
        <v>165</v>
      </c>
      <c r="B45" s="2713"/>
      <c r="C45" s="2713"/>
      <c r="D45" s="2713"/>
      <c r="E45" s="2713"/>
      <c r="F45" s="2713"/>
      <c r="G45" s="2713"/>
      <c r="H45" s="2713"/>
    </row>
    <row r="46" spans="1:26" x14ac:dyDescent="0.2">
      <c r="A46" s="2713" t="s">
        <v>23</v>
      </c>
      <c r="B46" s="2713"/>
      <c r="C46" s="2713"/>
      <c r="D46" s="2713"/>
      <c r="E46" s="2713"/>
      <c r="F46" s="2713"/>
      <c r="G46" s="2713"/>
      <c r="H46" s="2713"/>
    </row>
    <row r="47" spans="1:26" x14ac:dyDescent="0.2">
      <c r="A47" s="2720" t="s">
        <v>105</v>
      </c>
      <c r="B47" s="2720"/>
      <c r="C47" s="2720"/>
      <c r="D47" s="2720"/>
      <c r="E47" s="2720"/>
      <c r="F47" s="2720"/>
      <c r="G47" s="2720"/>
      <c r="H47" s="2720"/>
    </row>
    <row r="48" spans="1:26" x14ac:dyDescent="0.2">
      <c r="A48" s="2720" t="s">
        <v>350</v>
      </c>
      <c r="B48" s="2720"/>
      <c r="C48" s="2720"/>
      <c r="D48" s="2720"/>
      <c r="E48" s="2720"/>
      <c r="F48" s="2720"/>
      <c r="G48" s="2720"/>
      <c r="H48" s="2720"/>
    </row>
    <row r="49" spans="1:8" ht="24" customHeight="1" x14ac:dyDescent="0.2">
      <c r="A49" s="2712" t="s">
        <v>262</v>
      </c>
      <c r="B49" s="2712"/>
      <c r="C49" s="2712"/>
      <c r="D49" s="2712"/>
      <c r="E49" s="2712"/>
      <c r="F49" s="2712"/>
      <c r="G49" s="2712"/>
      <c r="H49" s="2712"/>
    </row>
    <row r="50" spans="1:8" x14ac:dyDescent="0.2">
      <c r="A50" s="554"/>
      <c r="B50" s="554"/>
      <c r="C50" s="554"/>
      <c r="D50" s="554"/>
      <c r="E50" s="554"/>
      <c r="F50" s="554"/>
      <c r="G50" s="554"/>
      <c r="H50" s="554"/>
    </row>
    <row r="51" spans="1:8" ht="12.75" customHeight="1" x14ac:dyDescent="0.35">
      <c r="A51" s="553"/>
    </row>
  </sheetData>
  <mergeCells count="11">
    <mergeCell ref="A49:H49"/>
    <mergeCell ref="A43:H43"/>
    <mergeCell ref="A44:H44"/>
    <mergeCell ref="A45:H45"/>
    <mergeCell ref="A1:H2"/>
    <mergeCell ref="A3:H3"/>
    <mergeCell ref="A4:H4"/>
    <mergeCell ref="A5:H5"/>
    <mergeCell ref="A46:H46"/>
    <mergeCell ref="A48:H48"/>
    <mergeCell ref="A47:H47"/>
  </mergeCells>
  <printOptions horizontalCentered="1"/>
  <pageMargins left="0.7" right="0.7" top="0.75" bottom="0.5" header="0.3" footer="0.3"/>
  <pageSetup scale="83" orientation="landscape" r:id="rId1"/>
  <headerFooter>
    <oddFooter>&amp;R2015 Data Tables</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5">
    <pageSetUpPr fitToPage="1"/>
  </sheetPr>
  <dimension ref="A1:L89"/>
  <sheetViews>
    <sheetView zoomScale="80" zoomScaleNormal="80" workbookViewId="0"/>
  </sheetViews>
  <sheetFormatPr defaultRowHeight="12.75" x14ac:dyDescent="0.2"/>
  <cols>
    <col min="1" max="1" width="4.140625" style="97" customWidth="1"/>
    <col min="2" max="2" width="16.7109375" style="97" customWidth="1"/>
    <col min="3" max="3" width="17.85546875" style="97" customWidth="1"/>
    <col min="4" max="4" width="5.7109375" style="97" customWidth="1"/>
    <col min="5" max="5" width="17.28515625" style="97" bestFit="1" customWidth="1"/>
    <col min="6" max="6" width="4.7109375" style="97" customWidth="1"/>
    <col min="7" max="7" width="16.140625" style="97" bestFit="1" customWidth="1"/>
    <col min="8" max="8" width="17.28515625" style="97" bestFit="1" customWidth="1"/>
    <col min="9" max="9" width="3.42578125" style="97" customWidth="1"/>
    <col min="10" max="10" width="18.7109375" style="97" customWidth="1"/>
    <col min="11" max="11" width="16.140625" customWidth="1"/>
    <col min="12" max="12" width="16.42578125" bestFit="1" customWidth="1"/>
    <col min="13" max="13" width="7.140625" customWidth="1"/>
    <col min="15" max="15" width="12" bestFit="1" customWidth="1"/>
  </cols>
  <sheetData>
    <row r="1" spans="1:12" x14ac:dyDescent="0.2">
      <c r="A1" s="24"/>
      <c r="B1" s="25"/>
      <c r="C1" s="25"/>
      <c r="D1" s="25"/>
      <c r="E1" s="25"/>
      <c r="F1" s="25"/>
      <c r="G1" s="25"/>
      <c r="H1" s="25"/>
      <c r="I1" s="25"/>
      <c r="J1" s="26"/>
      <c r="L1" s="27"/>
    </row>
    <row r="2" spans="1:12" ht="20.25" x14ac:dyDescent="0.3">
      <c r="A2" s="2693" t="s">
        <v>24</v>
      </c>
      <c r="B2" s="2694"/>
      <c r="C2" s="2694"/>
      <c r="D2" s="2694"/>
      <c r="E2" s="2694"/>
      <c r="F2" s="2694"/>
      <c r="G2" s="2694"/>
      <c r="H2" s="2694"/>
      <c r="I2" s="2694"/>
      <c r="J2" s="2695"/>
      <c r="L2" s="27"/>
    </row>
    <row r="3" spans="1:12" ht="18" x14ac:dyDescent="0.25">
      <c r="A3" s="2696" t="s">
        <v>271</v>
      </c>
      <c r="B3" s="2697"/>
      <c r="C3" s="2697"/>
      <c r="D3" s="2697"/>
      <c r="E3" s="2697"/>
      <c r="F3" s="2697"/>
      <c r="G3" s="2697"/>
      <c r="H3" s="2697"/>
      <c r="I3" s="2697"/>
      <c r="J3" s="2698"/>
    </row>
    <row r="4" spans="1:12" ht="18" x14ac:dyDescent="0.25">
      <c r="A4" s="2696" t="s">
        <v>1</v>
      </c>
      <c r="B4" s="2697"/>
      <c r="C4" s="2697"/>
      <c r="D4" s="2697"/>
      <c r="E4" s="2697"/>
      <c r="F4" s="2697"/>
      <c r="G4" s="2697"/>
      <c r="H4" s="2697"/>
      <c r="I4" s="2697"/>
      <c r="J4" s="2698"/>
    </row>
    <row r="5" spans="1:12" ht="13.5" thickBot="1" x14ac:dyDescent="0.25">
      <c r="A5" s="28"/>
      <c r="B5" s="29"/>
      <c r="C5" s="30"/>
      <c r="D5" s="30"/>
      <c r="E5" s="30"/>
      <c r="F5" s="30"/>
      <c r="G5" s="30"/>
      <c r="H5" s="30"/>
      <c r="I5" s="30"/>
      <c r="J5" s="31"/>
    </row>
    <row r="6" spans="1:12" x14ac:dyDescent="0.2">
      <c r="A6" s="32"/>
      <c r="B6" s="33"/>
      <c r="C6" s="34"/>
      <c r="D6" s="35"/>
      <c r="E6" s="36"/>
      <c r="F6" s="37"/>
      <c r="G6" s="38"/>
      <c r="H6" s="39"/>
      <c r="I6" s="35"/>
      <c r="J6" s="40"/>
    </row>
    <row r="7" spans="1:12" x14ac:dyDescent="0.2">
      <c r="A7" s="2721" t="s">
        <v>2</v>
      </c>
      <c r="B7" s="2722"/>
      <c r="C7" s="41"/>
      <c r="D7" s="42"/>
      <c r="E7" s="43" t="s">
        <v>25</v>
      </c>
      <c r="F7" s="44"/>
      <c r="G7" s="45"/>
      <c r="H7" s="43" t="s">
        <v>26</v>
      </c>
      <c r="I7" s="44"/>
      <c r="J7" s="46"/>
    </row>
    <row r="8" spans="1:12" x14ac:dyDescent="0.2">
      <c r="A8" s="2721" t="s">
        <v>6</v>
      </c>
      <c r="B8" s="2722"/>
      <c r="C8" s="2725" t="s">
        <v>11</v>
      </c>
      <c r="D8" s="2726"/>
      <c r="E8" s="47" t="s">
        <v>27</v>
      </c>
      <c r="F8" s="48"/>
      <c r="G8" s="49"/>
      <c r="H8" s="47" t="s">
        <v>27</v>
      </c>
      <c r="I8" s="48"/>
      <c r="J8" s="50"/>
    </row>
    <row r="9" spans="1:12" ht="13.5" thickBot="1" x14ac:dyDescent="0.25">
      <c r="A9" s="9"/>
      <c r="B9" s="10"/>
      <c r="C9" s="51"/>
      <c r="D9" s="52"/>
      <c r="E9" s="53"/>
      <c r="F9" s="54"/>
      <c r="G9" s="55"/>
      <c r="H9" s="53"/>
      <c r="I9" s="54"/>
      <c r="J9" s="56"/>
    </row>
    <row r="10" spans="1:12" x14ac:dyDescent="0.2">
      <c r="A10" s="57"/>
      <c r="B10" s="58"/>
      <c r="C10" s="59"/>
      <c r="D10" s="59"/>
      <c r="E10" s="60"/>
      <c r="F10" s="61"/>
      <c r="G10" s="15"/>
      <c r="H10" s="62"/>
      <c r="I10" s="63"/>
      <c r="J10" s="64"/>
    </row>
    <row r="11" spans="1:12" x14ac:dyDescent="0.2">
      <c r="A11" s="2723" t="s">
        <v>15</v>
      </c>
      <c r="B11" s="2724"/>
      <c r="C11" s="65">
        <v>252206143.56999999</v>
      </c>
      <c r="D11" s="66"/>
      <c r="E11" s="67" t="s">
        <v>28</v>
      </c>
      <c r="F11" s="68"/>
      <c r="G11" s="69" t="s">
        <v>29</v>
      </c>
      <c r="H11" s="70">
        <v>252206143.56999999</v>
      </c>
      <c r="I11" s="66"/>
      <c r="J11" s="71">
        <v>1</v>
      </c>
    </row>
    <row r="12" spans="1:12" x14ac:dyDescent="0.2">
      <c r="A12" s="72"/>
      <c r="B12" s="16"/>
      <c r="C12" s="73"/>
      <c r="D12" s="66"/>
      <c r="E12" s="67"/>
      <c r="F12" s="68"/>
      <c r="G12" s="74"/>
      <c r="H12" s="70"/>
      <c r="I12" s="76"/>
      <c r="J12" s="71"/>
    </row>
    <row r="13" spans="1:12" x14ac:dyDescent="0.2">
      <c r="A13" s="2723" t="s">
        <v>17</v>
      </c>
      <c r="B13" s="2724"/>
      <c r="C13" s="77">
        <v>742708475.72000003</v>
      </c>
      <c r="D13" s="78"/>
      <c r="E13" s="67" t="s">
        <v>28</v>
      </c>
      <c r="F13" s="68"/>
      <c r="G13" s="69" t="s">
        <v>29</v>
      </c>
      <c r="H13" s="420">
        <v>742708475.72000003</v>
      </c>
      <c r="I13" s="76"/>
      <c r="J13" s="71">
        <v>1</v>
      </c>
    </row>
    <row r="14" spans="1:12" x14ac:dyDescent="0.2">
      <c r="A14" s="72"/>
      <c r="B14" s="16"/>
      <c r="C14" s="73"/>
      <c r="D14" s="66"/>
      <c r="E14" s="79"/>
      <c r="F14" s="68"/>
      <c r="G14" s="74"/>
      <c r="H14" s="70"/>
      <c r="I14" s="76"/>
      <c r="J14" s="71" t="s">
        <v>16</v>
      </c>
    </row>
    <row r="15" spans="1:12" x14ac:dyDescent="0.2">
      <c r="A15" s="2723" t="s">
        <v>18</v>
      </c>
      <c r="B15" s="2724"/>
      <c r="C15" s="77">
        <v>1701718991.3</v>
      </c>
      <c r="D15" s="80"/>
      <c r="E15" s="67" t="s">
        <v>28</v>
      </c>
      <c r="F15" s="68"/>
      <c r="G15" s="69" t="s">
        <v>29</v>
      </c>
      <c r="H15" s="420">
        <v>1701718991.3</v>
      </c>
      <c r="I15" s="76"/>
      <c r="J15" s="71">
        <v>1</v>
      </c>
    </row>
    <row r="16" spans="1:12" x14ac:dyDescent="0.2">
      <c r="A16" s="72"/>
      <c r="B16" s="16"/>
      <c r="C16" s="73"/>
      <c r="D16" s="66"/>
      <c r="E16" s="79"/>
      <c r="F16" s="66"/>
      <c r="G16" s="81"/>
      <c r="H16" s="70"/>
      <c r="I16" s="76"/>
      <c r="J16" s="71" t="s">
        <v>16</v>
      </c>
    </row>
    <row r="17" spans="1:10" x14ac:dyDescent="0.2">
      <c r="A17" s="2723" t="s">
        <v>19</v>
      </c>
      <c r="B17" s="2724"/>
      <c r="C17" s="77">
        <v>2841969959</v>
      </c>
      <c r="D17" s="66"/>
      <c r="E17" s="82">
        <v>841082433.99000001</v>
      </c>
      <c r="F17" s="68"/>
      <c r="G17" s="83">
        <v>0.29595050128043948</v>
      </c>
      <c r="H17" s="301">
        <v>2000887525.01</v>
      </c>
      <c r="I17" s="76"/>
      <c r="J17" s="71">
        <v>0.70404949871956046</v>
      </c>
    </row>
    <row r="18" spans="1:10" x14ac:dyDescent="0.2">
      <c r="A18" s="72"/>
      <c r="B18" s="16"/>
      <c r="C18" s="77"/>
      <c r="D18" s="66"/>
      <c r="E18" s="84"/>
      <c r="F18" s="76"/>
      <c r="G18" s="83"/>
      <c r="H18" s="70"/>
      <c r="I18" s="76"/>
      <c r="J18" s="71" t="s">
        <v>16</v>
      </c>
    </row>
    <row r="19" spans="1:10" x14ac:dyDescent="0.2">
      <c r="A19" s="2723">
        <v>1995</v>
      </c>
      <c r="B19" s="2724"/>
      <c r="C19" s="77">
        <v>162127459.28999999</v>
      </c>
      <c r="D19" s="66"/>
      <c r="E19" s="67" t="s">
        <v>28</v>
      </c>
      <c r="F19" s="68"/>
      <c r="G19" s="69" t="s">
        <v>29</v>
      </c>
      <c r="H19" s="301">
        <v>162127459.28999999</v>
      </c>
      <c r="I19" s="76"/>
      <c r="J19" s="71">
        <v>1</v>
      </c>
    </row>
    <row r="20" spans="1:10" x14ac:dyDescent="0.2">
      <c r="A20" s="2723">
        <v>1996</v>
      </c>
      <c r="B20" s="2724"/>
      <c r="C20" s="79">
        <v>168583027.81</v>
      </c>
      <c r="D20" s="66"/>
      <c r="E20" s="67" t="s">
        <v>28</v>
      </c>
      <c r="F20" s="68"/>
      <c r="G20" s="69" t="s">
        <v>29</v>
      </c>
      <c r="H20" s="301">
        <v>168583027.81</v>
      </c>
      <c r="I20" s="76"/>
      <c r="J20" s="71">
        <v>1</v>
      </c>
    </row>
    <row r="21" spans="1:10" x14ac:dyDescent="0.2">
      <c r="A21" s="2723">
        <v>1997</v>
      </c>
      <c r="B21" s="2724"/>
      <c r="C21" s="77">
        <v>207994972.93000001</v>
      </c>
      <c r="D21" s="66"/>
      <c r="E21" s="67" t="s">
        <v>28</v>
      </c>
      <c r="F21" s="68"/>
      <c r="G21" s="69" t="s">
        <v>29</v>
      </c>
      <c r="H21" s="301">
        <v>207994972.93000001</v>
      </c>
      <c r="I21" s="76"/>
      <c r="J21" s="71">
        <v>1</v>
      </c>
    </row>
    <row r="22" spans="1:10" x14ac:dyDescent="0.2">
      <c r="A22" s="2723">
        <v>1998</v>
      </c>
      <c r="B22" s="2724"/>
      <c r="C22" s="79">
        <v>75461517.730000004</v>
      </c>
      <c r="D22" s="66"/>
      <c r="E22" s="67" t="s">
        <v>28</v>
      </c>
      <c r="F22" s="68"/>
      <c r="G22" s="69" t="s">
        <v>29</v>
      </c>
      <c r="H22" s="301">
        <v>75461517.730000004</v>
      </c>
      <c r="I22" s="76"/>
      <c r="J22" s="71">
        <v>1</v>
      </c>
    </row>
    <row r="23" spans="1:10" x14ac:dyDescent="0.2">
      <c r="A23" s="2723">
        <v>1999</v>
      </c>
      <c r="B23" s="2724"/>
      <c r="C23" s="79">
        <v>168714148.80000001</v>
      </c>
      <c r="D23" s="66"/>
      <c r="E23" s="67" t="s">
        <v>28</v>
      </c>
      <c r="F23" s="68"/>
      <c r="G23" s="69" t="s">
        <v>29</v>
      </c>
      <c r="H23" s="301">
        <v>168714148.80000001</v>
      </c>
      <c r="I23" s="76"/>
      <c r="J23" s="71">
        <v>1</v>
      </c>
    </row>
    <row r="24" spans="1:10" x14ac:dyDescent="0.2">
      <c r="A24" s="2723">
        <v>2000</v>
      </c>
      <c r="B24" s="2724"/>
      <c r="C24" s="77">
        <v>101400871.94</v>
      </c>
      <c r="D24" s="66"/>
      <c r="E24" s="67" t="s">
        <v>28</v>
      </c>
      <c r="F24" s="68"/>
      <c r="G24" s="69" t="s">
        <v>29</v>
      </c>
      <c r="H24" s="301">
        <v>101400871.94</v>
      </c>
      <c r="I24" s="76"/>
      <c r="J24" s="71">
        <v>1</v>
      </c>
    </row>
    <row r="25" spans="1:10" x14ac:dyDescent="0.2">
      <c r="A25" s="2723">
        <v>2001</v>
      </c>
      <c r="B25" s="2724"/>
      <c r="C25" s="77">
        <v>1150651494.4000001</v>
      </c>
      <c r="D25" s="66"/>
      <c r="E25" s="75">
        <v>668377105.40999997</v>
      </c>
      <c r="F25" s="76"/>
      <c r="G25" s="83">
        <v>0.58086841121126853</v>
      </c>
      <c r="H25" s="301">
        <v>482274388.99000013</v>
      </c>
      <c r="I25" s="76"/>
      <c r="J25" s="71">
        <v>0.41913158878873147</v>
      </c>
    </row>
    <row r="26" spans="1:10" x14ac:dyDescent="0.2">
      <c r="A26" s="2723">
        <v>2002</v>
      </c>
      <c r="B26" s="2724"/>
      <c r="C26" s="77">
        <v>3790206734.0999999</v>
      </c>
      <c r="D26" s="66"/>
      <c r="E26" s="75">
        <v>2081361845.9300001</v>
      </c>
      <c r="F26" s="76"/>
      <c r="G26" s="83">
        <v>0.54914203681932616</v>
      </c>
      <c r="H26" s="301">
        <v>1708844888.1699998</v>
      </c>
      <c r="I26" s="76"/>
      <c r="J26" s="71">
        <v>0.45085796318067384</v>
      </c>
    </row>
    <row r="27" spans="1:10" x14ac:dyDescent="0.2">
      <c r="A27" s="2723">
        <v>2003</v>
      </c>
      <c r="B27" s="2724"/>
      <c r="C27" s="77">
        <v>6473833872.5</v>
      </c>
      <c r="D27" s="66"/>
      <c r="E27" s="75">
        <v>5550023175.1700001</v>
      </c>
      <c r="F27" s="76"/>
      <c r="G27" s="83">
        <v>0.85730083355178033</v>
      </c>
      <c r="H27" s="301">
        <v>923810697.32999992</v>
      </c>
      <c r="I27" s="76"/>
      <c r="J27" s="71">
        <v>0.14269916644821967</v>
      </c>
    </row>
    <row r="28" spans="1:10" x14ac:dyDescent="0.2">
      <c r="A28" s="2723">
        <v>2004</v>
      </c>
      <c r="B28" s="2724"/>
      <c r="C28" s="77">
        <v>3285139740.5</v>
      </c>
      <c r="D28" s="66"/>
      <c r="E28" s="75">
        <v>692584382.59000003</v>
      </c>
      <c r="F28" s="76"/>
      <c r="G28" s="83">
        <v>0.21082341614015734</v>
      </c>
      <c r="H28" s="301">
        <v>2592555357.9099998</v>
      </c>
      <c r="I28" s="76"/>
      <c r="J28" s="71">
        <v>0.78917658385984268</v>
      </c>
    </row>
    <row r="29" spans="1:10" x14ac:dyDescent="0.2">
      <c r="A29" s="2723">
        <v>2005</v>
      </c>
      <c r="B29" s="2724"/>
      <c r="C29" s="77">
        <v>11247921879</v>
      </c>
      <c r="D29" s="66"/>
      <c r="E29" s="75">
        <v>9486323370.7600002</v>
      </c>
      <c r="F29" s="76"/>
      <c r="G29" s="83">
        <v>0.84338453563329552</v>
      </c>
      <c r="H29" s="301">
        <v>1761598508.2399998</v>
      </c>
      <c r="I29" s="76"/>
      <c r="J29" s="71">
        <v>0.15661546436670448</v>
      </c>
    </row>
    <row r="30" spans="1:10" x14ac:dyDescent="0.2">
      <c r="A30" s="2723">
        <v>2006</v>
      </c>
      <c r="B30" s="2724"/>
      <c r="C30" s="79">
        <v>2227090558.5999999</v>
      </c>
      <c r="D30" s="66"/>
      <c r="E30" s="67">
        <v>1720156505.2</v>
      </c>
      <c r="F30" s="68"/>
      <c r="G30" s="83">
        <v>0.77237833843691106</v>
      </c>
      <c r="H30" s="301">
        <v>506934053.39999986</v>
      </c>
      <c r="I30" s="76"/>
      <c r="J30" s="71">
        <v>0.22762166156308894</v>
      </c>
    </row>
    <row r="31" spans="1:10" x14ac:dyDescent="0.2">
      <c r="A31" s="2723">
        <v>2007</v>
      </c>
      <c r="B31" s="2724"/>
      <c r="C31" s="79">
        <v>344362376.42000002</v>
      </c>
      <c r="D31" s="66"/>
      <c r="E31" s="67" t="s">
        <v>30</v>
      </c>
      <c r="F31" s="68"/>
      <c r="G31" s="69" t="s">
        <v>29</v>
      </c>
      <c r="H31" s="301">
        <v>344362376.42000002</v>
      </c>
      <c r="I31" s="76"/>
      <c r="J31" s="71">
        <v>1</v>
      </c>
    </row>
    <row r="32" spans="1:10" x14ac:dyDescent="0.2">
      <c r="A32" s="2723">
        <v>2008</v>
      </c>
      <c r="B32" s="2724"/>
      <c r="C32" s="79">
        <v>279576441.61000001</v>
      </c>
      <c r="D32" s="66"/>
      <c r="E32" s="67" t="s">
        <v>28</v>
      </c>
      <c r="F32" s="68"/>
      <c r="G32" s="69" t="s">
        <v>29</v>
      </c>
      <c r="H32" s="301">
        <v>279576441.61000001</v>
      </c>
      <c r="I32" s="76"/>
      <c r="J32" s="71">
        <v>1</v>
      </c>
    </row>
    <row r="33" spans="1:12" x14ac:dyDescent="0.2">
      <c r="A33" s="2723">
        <v>2009</v>
      </c>
      <c r="B33" s="2724"/>
      <c r="C33" s="85">
        <v>8083897167.1999998</v>
      </c>
      <c r="D33" s="66"/>
      <c r="E33" s="67">
        <v>5631321933.1499996</v>
      </c>
      <c r="F33" s="68"/>
      <c r="G33" s="83">
        <v>0.69660979310805693</v>
      </c>
      <c r="H33" s="301">
        <v>2452575234.0500002</v>
      </c>
      <c r="I33" s="76"/>
      <c r="J33" s="71">
        <v>0.30339020689194307</v>
      </c>
    </row>
    <row r="34" spans="1:12" x14ac:dyDescent="0.2">
      <c r="A34" s="2723">
        <v>2010</v>
      </c>
      <c r="B34" s="2724"/>
      <c r="C34" s="85">
        <v>1206659085</v>
      </c>
      <c r="D34" s="66"/>
      <c r="E34" s="67" t="s">
        <v>28</v>
      </c>
      <c r="F34" s="68"/>
      <c r="G34" s="69" t="s">
        <v>29</v>
      </c>
      <c r="H34" s="301">
        <v>1206659085</v>
      </c>
      <c r="I34" s="76"/>
      <c r="J34" s="71">
        <v>1</v>
      </c>
    </row>
    <row r="35" spans="1:12" x14ac:dyDescent="0.2">
      <c r="A35" s="2723">
        <v>2011</v>
      </c>
      <c r="B35" s="2724"/>
      <c r="C35" s="85">
        <v>693649111.16999996</v>
      </c>
      <c r="D35" s="66"/>
      <c r="E35" s="67" t="s">
        <v>28</v>
      </c>
      <c r="F35" s="68"/>
      <c r="G35" s="69" t="s">
        <v>29</v>
      </c>
      <c r="H35" s="301">
        <v>693649111.16999996</v>
      </c>
      <c r="I35" s="76"/>
      <c r="J35" s="71">
        <v>1</v>
      </c>
    </row>
    <row r="36" spans="1:12" x14ac:dyDescent="0.2">
      <c r="A36" s="2723">
        <v>2012</v>
      </c>
      <c r="B36" s="2724"/>
      <c r="C36" s="85">
        <v>996486747.55999994</v>
      </c>
      <c r="D36" s="66"/>
      <c r="E36" s="67" t="s">
        <v>28</v>
      </c>
      <c r="F36" s="68"/>
      <c r="G36" s="69" t="s">
        <v>29</v>
      </c>
      <c r="H36" s="301">
        <v>996486747.55999994</v>
      </c>
      <c r="I36" s="76"/>
      <c r="J36" s="71">
        <v>1</v>
      </c>
    </row>
    <row r="37" spans="1:12" x14ac:dyDescent="0.2">
      <c r="A37" s="2723">
        <v>2013</v>
      </c>
      <c r="B37" s="2724"/>
      <c r="C37" s="85">
        <v>1456198741.9000001</v>
      </c>
      <c r="D37" s="66"/>
      <c r="E37" s="67" t="s">
        <v>28</v>
      </c>
      <c r="F37" s="68"/>
      <c r="G37" s="69" t="s">
        <v>29</v>
      </c>
      <c r="H37" s="301">
        <v>1456198741.9000001</v>
      </c>
      <c r="I37" s="76"/>
      <c r="J37" s="71">
        <v>1</v>
      </c>
      <c r="L37" s="86"/>
    </row>
    <row r="38" spans="1:12" x14ac:dyDescent="0.2">
      <c r="A38" s="2723">
        <v>2014</v>
      </c>
      <c r="B38" s="2724">
        <v>2014</v>
      </c>
      <c r="C38" s="85">
        <v>713573749.33000004</v>
      </c>
      <c r="D38" s="66"/>
      <c r="E38" s="67" t="s">
        <v>28</v>
      </c>
      <c r="F38" s="68"/>
      <c r="G38" s="69" t="s">
        <v>29</v>
      </c>
      <c r="H38" s="301">
        <v>713573749.33000004</v>
      </c>
      <c r="I38" s="76"/>
      <c r="J38" s="71">
        <v>1</v>
      </c>
    </row>
    <row r="39" spans="1:12" x14ac:dyDescent="0.2">
      <c r="A39" s="2723">
        <v>2015</v>
      </c>
      <c r="B39" s="2724"/>
      <c r="C39" s="85">
        <v>631119414.95000005</v>
      </c>
      <c r="D39" s="66"/>
      <c r="E39" s="67" t="s">
        <v>28</v>
      </c>
      <c r="F39" s="68"/>
      <c r="G39" s="69" t="s">
        <v>29</v>
      </c>
      <c r="H39" s="301">
        <v>631119414.95000005</v>
      </c>
      <c r="I39" s="76"/>
      <c r="J39" s="71">
        <v>1</v>
      </c>
    </row>
    <row r="40" spans="1:12" x14ac:dyDescent="0.2">
      <c r="A40" s="17"/>
      <c r="B40" s="18"/>
      <c r="C40" s="85"/>
      <c r="D40" s="66"/>
      <c r="E40" s="67"/>
      <c r="F40" s="68"/>
      <c r="G40" s="69"/>
      <c r="H40" s="301"/>
      <c r="I40" s="76"/>
      <c r="J40" s="71"/>
    </row>
    <row r="41" spans="1:12" x14ac:dyDescent="0.2">
      <c r="A41" s="2723" t="s">
        <v>249</v>
      </c>
      <c r="B41" s="2724"/>
      <c r="C41" s="65">
        <v>49003252682.329994</v>
      </c>
      <c r="D41" s="66"/>
      <c r="E41" s="301">
        <v>26671230752.199997</v>
      </c>
      <c r="F41" s="66"/>
      <c r="G41" s="83">
        <v>0.54427470203049055</v>
      </c>
      <c r="H41" s="70">
        <v>22332021930.130005</v>
      </c>
      <c r="I41" s="66"/>
      <c r="J41" s="71">
        <v>0.45572529796950956</v>
      </c>
      <c r="K41" s="95"/>
      <c r="L41" s="95"/>
    </row>
    <row r="42" spans="1:12" ht="10.15" customHeight="1" thickBot="1" x14ac:dyDescent="0.25">
      <c r="A42" s="87"/>
      <c r="B42" s="88"/>
      <c r="C42" s="89"/>
      <c r="D42" s="90"/>
      <c r="E42" s="91"/>
      <c r="F42" s="92"/>
      <c r="G42" s="92"/>
      <c r="H42" s="93"/>
      <c r="I42" s="90"/>
      <c r="J42" s="94"/>
      <c r="K42" s="95"/>
      <c r="L42" s="95"/>
    </row>
    <row r="43" spans="1:12" ht="12.75" customHeight="1" x14ac:dyDescent="0.2">
      <c r="K43" s="96"/>
      <c r="L43" s="96"/>
    </row>
    <row r="44" spans="1:12" ht="12.75" customHeight="1" x14ac:dyDescent="0.2">
      <c r="A44" s="2546" t="s">
        <v>252</v>
      </c>
      <c r="B44" s="380"/>
      <c r="K44" s="96"/>
      <c r="L44" s="96"/>
    </row>
    <row r="45" spans="1:12" x14ac:dyDescent="0.2">
      <c r="A45" s="2546" t="s">
        <v>259</v>
      </c>
      <c r="B45" s="418"/>
    </row>
    <row r="46" spans="1:12" x14ac:dyDescent="0.2">
      <c r="A46" s="2546" t="s">
        <v>32</v>
      </c>
      <c r="B46" s="380"/>
    </row>
    <row r="47" spans="1:12" s="560" customFormat="1" x14ac:dyDescent="0.2">
      <c r="A47" s="2563" t="s">
        <v>350</v>
      </c>
      <c r="B47" s="607"/>
      <c r="C47" s="607"/>
      <c r="D47" s="607"/>
      <c r="E47" s="607"/>
      <c r="F47" s="607"/>
      <c r="G47" s="607"/>
      <c r="H47" s="607"/>
      <c r="I47" s="566"/>
      <c r="J47" s="566"/>
    </row>
    <row r="48" spans="1:12" x14ac:dyDescent="0.2">
      <c r="A48" s="2546" t="s">
        <v>105</v>
      </c>
      <c r="B48" s="380"/>
    </row>
    <row r="49" spans="1:12" x14ac:dyDescent="0.2">
      <c r="A49" s="2546" t="s">
        <v>31</v>
      </c>
      <c r="B49" s="380"/>
      <c r="K49" s="95"/>
      <c r="L49" s="95"/>
    </row>
    <row r="50" spans="1:12" ht="13.5" customHeight="1" x14ac:dyDescent="0.2">
      <c r="A50" s="380"/>
      <c r="B50" s="380"/>
    </row>
    <row r="51" spans="1:12" ht="22.5" customHeight="1" x14ac:dyDescent="0.2"/>
    <row r="52" spans="1:12" ht="18.75" customHeight="1" x14ac:dyDescent="0.2"/>
    <row r="53" spans="1:12" ht="13.5" customHeight="1" x14ac:dyDescent="0.2"/>
    <row r="54" spans="1:12" ht="13.5" customHeight="1" x14ac:dyDescent="0.2"/>
    <row r="55" spans="1:12" ht="13.5" customHeight="1" x14ac:dyDescent="0.2"/>
    <row r="56" spans="1:12" ht="13.5" customHeight="1" x14ac:dyDescent="0.2"/>
    <row r="57" spans="1:12" ht="13.5" customHeight="1" x14ac:dyDescent="0.2"/>
    <row r="58" spans="1:12" ht="13.5" customHeight="1" x14ac:dyDescent="0.2"/>
    <row r="59" spans="1:12" ht="13.5" customHeight="1" x14ac:dyDescent="0.2"/>
    <row r="60" spans="1:12" x14ac:dyDescent="0.2">
      <c r="K60" s="86"/>
    </row>
    <row r="61" spans="1:12" x14ac:dyDescent="0.2">
      <c r="K61" s="86"/>
    </row>
    <row r="62" spans="1:12" x14ac:dyDescent="0.2">
      <c r="K62" s="86"/>
    </row>
    <row r="63" spans="1:12" x14ac:dyDescent="0.2">
      <c r="K63" s="86"/>
    </row>
    <row r="64" spans="1:12" x14ac:dyDescent="0.2">
      <c r="K64" s="86"/>
    </row>
    <row r="65" spans="11:11" x14ac:dyDescent="0.2">
      <c r="K65" s="86"/>
    </row>
    <row r="66" spans="11:11" x14ac:dyDescent="0.2">
      <c r="K66" s="86"/>
    </row>
    <row r="67" spans="11:11" x14ac:dyDescent="0.2">
      <c r="K67" s="86"/>
    </row>
    <row r="68" spans="11:11" x14ac:dyDescent="0.2">
      <c r="K68" s="86"/>
    </row>
    <row r="69" spans="11:11" x14ac:dyDescent="0.2">
      <c r="K69" s="86"/>
    </row>
    <row r="70" spans="11:11" x14ac:dyDescent="0.2">
      <c r="K70" s="86"/>
    </row>
    <row r="71" spans="11:11" x14ac:dyDescent="0.2">
      <c r="K71" s="86"/>
    </row>
    <row r="72" spans="11:11" x14ac:dyDescent="0.2">
      <c r="K72" s="86"/>
    </row>
    <row r="73" spans="11:11" x14ac:dyDescent="0.2">
      <c r="K73" s="86"/>
    </row>
    <row r="74" spans="11:11" x14ac:dyDescent="0.2">
      <c r="K74" s="86"/>
    </row>
    <row r="75" spans="11:11" x14ac:dyDescent="0.2">
      <c r="K75" s="86"/>
    </row>
    <row r="76" spans="11:11" x14ac:dyDescent="0.2">
      <c r="K76" s="86"/>
    </row>
    <row r="77" spans="11:11" x14ac:dyDescent="0.2">
      <c r="K77" s="86"/>
    </row>
    <row r="78" spans="11:11" x14ac:dyDescent="0.2">
      <c r="K78" s="86"/>
    </row>
    <row r="79" spans="11:11" x14ac:dyDescent="0.2">
      <c r="K79" s="86"/>
    </row>
    <row r="80" spans="11:11" x14ac:dyDescent="0.2">
      <c r="K80" s="86"/>
    </row>
    <row r="81" spans="11:11" x14ac:dyDescent="0.2">
      <c r="K81" s="86"/>
    </row>
    <row r="82" spans="11:11" x14ac:dyDescent="0.2">
      <c r="K82" s="86"/>
    </row>
    <row r="83" spans="11:11" x14ac:dyDescent="0.2">
      <c r="K83" s="86"/>
    </row>
    <row r="84" spans="11:11" x14ac:dyDescent="0.2">
      <c r="K84" s="86"/>
    </row>
    <row r="85" spans="11:11" x14ac:dyDescent="0.2">
      <c r="K85" s="86"/>
    </row>
    <row r="86" spans="11:11" x14ac:dyDescent="0.2">
      <c r="K86" s="86"/>
    </row>
    <row r="87" spans="11:11" x14ac:dyDescent="0.2">
      <c r="K87" s="86"/>
    </row>
    <row r="88" spans="11:11" x14ac:dyDescent="0.2">
      <c r="K88" s="86"/>
    </row>
    <row r="89" spans="11:11" x14ac:dyDescent="0.2">
      <c r="K89" s="86"/>
    </row>
  </sheetData>
  <mergeCells count="32">
    <mergeCell ref="A3:J3"/>
    <mergeCell ref="A37:B37"/>
    <mergeCell ref="A38:B38"/>
    <mergeCell ref="A41:B41"/>
    <mergeCell ref="A30:B30"/>
    <mergeCell ref="A31:B31"/>
    <mergeCell ref="A32:B32"/>
    <mergeCell ref="A33:B33"/>
    <mergeCell ref="A34:B34"/>
    <mergeCell ref="A35:B35"/>
    <mergeCell ref="A19:B19"/>
    <mergeCell ref="A11:B11"/>
    <mergeCell ref="A13:B13"/>
    <mergeCell ref="A15:B15"/>
    <mergeCell ref="A17:B17"/>
    <mergeCell ref="A39:B39"/>
    <mergeCell ref="A2:J2"/>
    <mergeCell ref="A7:B7"/>
    <mergeCell ref="A8:B8"/>
    <mergeCell ref="A36:B36"/>
    <mergeCell ref="A24:B24"/>
    <mergeCell ref="A25:B25"/>
    <mergeCell ref="A26:B26"/>
    <mergeCell ref="A27:B27"/>
    <mergeCell ref="A28:B28"/>
    <mergeCell ref="A29:B29"/>
    <mergeCell ref="A20:B20"/>
    <mergeCell ref="A22:B22"/>
    <mergeCell ref="A23:B23"/>
    <mergeCell ref="A21:B21"/>
    <mergeCell ref="A4:J4"/>
    <mergeCell ref="C8:D8"/>
  </mergeCells>
  <printOptions horizontalCentered="1"/>
  <pageMargins left="0.7" right="0.7" top="0.75" bottom="0.5" header="0.3" footer="0.3"/>
  <pageSetup scale="83" orientation="landscape" r:id="rId1"/>
  <headerFooter>
    <oddFooter>&amp;R2015 Data Tables</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6">
    <pageSetUpPr fitToPage="1"/>
  </sheetPr>
  <dimension ref="A1:P58"/>
  <sheetViews>
    <sheetView zoomScale="80" zoomScaleNormal="80" workbookViewId="0"/>
  </sheetViews>
  <sheetFormatPr defaultRowHeight="12.75" x14ac:dyDescent="0.2"/>
  <cols>
    <col min="1" max="1" width="6.140625" style="97" customWidth="1"/>
    <col min="2" max="2" width="25.7109375" style="97" customWidth="1"/>
    <col min="3" max="3" width="13.7109375" style="97" customWidth="1"/>
    <col min="4" max="6" width="17.7109375" style="97" customWidth="1"/>
    <col min="7" max="8" width="17.7109375" style="127" customWidth="1"/>
    <col min="9" max="9" width="1.5703125" style="97" customWidth="1"/>
    <col min="13" max="13" width="25.5703125" bestFit="1" customWidth="1"/>
    <col min="15" max="15" width="18.7109375" style="311" bestFit="1" customWidth="1"/>
    <col min="16" max="16" width="11.7109375" bestFit="1" customWidth="1"/>
  </cols>
  <sheetData>
    <row r="1" spans="1:15" x14ac:dyDescent="0.2">
      <c r="A1" s="24"/>
      <c r="B1" s="25"/>
      <c r="C1" s="25"/>
      <c r="D1" s="25"/>
      <c r="E1" s="25"/>
      <c r="F1" s="25"/>
      <c r="G1" s="25"/>
      <c r="H1" s="25"/>
      <c r="I1" s="26"/>
      <c r="O1"/>
    </row>
    <row r="2" spans="1:15" ht="20.25" x14ac:dyDescent="0.3">
      <c r="A2" s="2731" t="s">
        <v>33</v>
      </c>
      <c r="B2" s="2732"/>
      <c r="C2" s="2732"/>
      <c r="D2" s="2732"/>
      <c r="E2" s="2732"/>
      <c r="F2" s="2732"/>
      <c r="G2" s="2732"/>
      <c r="H2" s="2732"/>
      <c r="I2" s="2733"/>
      <c r="O2"/>
    </row>
    <row r="3" spans="1:15" ht="18" x14ac:dyDescent="0.25">
      <c r="A3" s="2696" t="s">
        <v>272</v>
      </c>
      <c r="B3" s="2697"/>
      <c r="C3" s="2697"/>
      <c r="D3" s="2697"/>
      <c r="E3" s="2697"/>
      <c r="F3" s="2697"/>
      <c r="G3" s="2697"/>
      <c r="H3" s="2697"/>
      <c r="I3" s="2698"/>
      <c r="O3"/>
    </row>
    <row r="4" spans="1:15" ht="18" x14ac:dyDescent="0.2">
      <c r="A4" s="2709" t="s">
        <v>34</v>
      </c>
      <c r="B4" s="2710"/>
      <c r="C4" s="2710"/>
      <c r="D4" s="2710"/>
      <c r="E4" s="2710"/>
      <c r="F4" s="2710"/>
      <c r="G4" s="2710"/>
      <c r="H4" s="2710"/>
      <c r="I4" s="2711"/>
      <c r="O4"/>
    </row>
    <row r="5" spans="1:15" ht="16.5" customHeight="1" thickBot="1" x14ac:dyDescent="0.25">
      <c r="A5" s="98"/>
      <c r="B5" s="99"/>
      <c r="C5" s="99"/>
      <c r="D5" s="99"/>
      <c r="E5" s="99"/>
      <c r="F5" s="99"/>
      <c r="G5" s="99"/>
      <c r="H5" s="99"/>
      <c r="I5" s="100"/>
      <c r="O5"/>
    </row>
    <row r="6" spans="1:15" x14ac:dyDescent="0.2">
      <c r="A6" s="101"/>
      <c r="B6" s="102"/>
      <c r="C6" s="103"/>
      <c r="D6" s="102"/>
      <c r="E6" s="37"/>
      <c r="F6" s="37"/>
      <c r="G6" s="37"/>
      <c r="H6" s="37"/>
      <c r="I6" s="104"/>
      <c r="O6"/>
    </row>
    <row r="7" spans="1:15" x14ac:dyDescent="0.2">
      <c r="A7" s="105"/>
      <c r="B7" s="106"/>
      <c r="C7" s="107"/>
      <c r="D7" s="42"/>
      <c r="E7" s="108"/>
      <c r="F7" s="108"/>
      <c r="G7" s="408" t="s">
        <v>35</v>
      </c>
      <c r="H7" s="109"/>
      <c r="I7" s="110"/>
      <c r="O7"/>
    </row>
    <row r="8" spans="1:15" x14ac:dyDescent="0.2">
      <c r="A8" s="111"/>
      <c r="B8" s="112"/>
      <c r="C8" s="113" t="s">
        <v>36</v>
      </c>
      <c r="D8" s="114" t="s">
        <v>37</v>
      </c>
      <c r="E8" s="114"/>
      <c r="F8" s="115"/>
      <c r="G8" s="406" t="s">
        <v>38</v>
      </c>
      <c r="H8" s="2727" t="s">
        <v>39</v>
      </c>
      <c r="I8" s="2728"/>
      <c r="O8"/>
    </row>
    <row r="9" spans="1:15" x14ac:dyDescent="0.2">
      <c r="A9" s="116"/>
      <c r="B9" s="117"/>
      <c r="C9" s="113" t="s">
        <v>40</v>
      </c>
      <c r="D9" s="114" t="s">
        <v>41</v>
      </c>
      <c r="E9" s="114"/>
      <c r="F9" s="114" t="s">
        <v>42</v>
      </c>
      <c r="G9" s="406" t="s">
        <v>42</v>
      </c>
      <c r="H9" s="2727" t="s">
        <v>43</v>
      </c>
      <c r="I9" s="2728"/>
      <c r="O9"/>
    </row>
    <row r="10" spans="1:15" x14ac:dyDescent="0.2">
      <c r="A10" s="116" t="s">
        <v>44</v>
      </c>
      <c r="B10" s="117"/>
      <c r="C10" s="113" t="s">
        <v>45</v>
      </c>
      <c r="D10" s="114" t="s">
        <v>46</v>
      </c>
      <c r="E10" s="406" t="s">
        <v>11</v>
      </c>
      <c r="F10" s="114" t="s">
        <v>47</v>
      </c>
      <c r="G10" s="406" t="s">
        <v>48</v>
      </c>
      <c r="H10" s="2727" t="s">
        <v>11</v>
      </c>
      <c r="I10" s="2728"/>
      <c r="O10"/>
    </row>
    <row r="11" spans="1:15" x14ac:dyDescent="0.2">
      <c r="A11" s="118"/>
      <c r="B11" s="119"/>
      <c r="C11" s="120"/>
      <c r="D11" s="121"/>
      <c r="E11" s="407" t="s">
        <v>49</v>
      </c>
      <c r="F11" s="121"/>
      <c r="G11" s="121"/>
      <c r="H11" s="2729"/>
      <c r="I11" s="2730"/>
      <c r="O11"/>
    </row>
    <row r="12" spans="1:15" ht="4.9000000000000004" customHeight="1" thickBot="1" x14ac:dyDescent="0.25">
      <c r="A12" s="122"/>
      <c r="B12" s="123"/>
      <c r="C12" s="124"/>
      <c r="D12" s="123"/>
      <c r="E12" s="125"/>
      <c r="F12" s="125"/>
      <c r="G12" s="125"/>
      <c r="H12" s="125"/>
      <c r="I12" s="126"/>
      <c r="O12"/>
    </row>
    <row r="13" spans="1:15" x14ac:dyDescent="0.2">
      <c r="A13" s="481"/>
      <c r="B13" s="482"/>
      <c r="C13" s="496"/>
      <c r="D13" s="483"/>
      <c r="E13" s="496"/>
      <c r="F13" s="499"/>
      <c r="G13" s="501"/>
      <c r="H13" s="501"/>
      <c r="I13" s="484"/>
      <c r="O13"/>
    </row>
    <row r="14" spans="1:15" ht="16.5" customHeight="1" x14ac:dyDescent="0.2">
      <c r="A14" s="485" t="s">
        <v>50</v>
      </c>
      <c r="B14" s="486" t="s">
        <v>51</v>
      </c>
      <c r="C14" s="497">
        <v>4</v>
      </c>
      <c r="D14" s="487">
        <v>2005</v>
      </c>
      <c r="E14" s="506">
        <v>7304186216</v>
      </c>
      <c r="F14" s="505">
        <v>122483</v>
      </c>
      <c r="G14" s="504">
        <v>59634.285704954971</v>
      </c>
      <c r="H14" s="502">
        <v>0.14905513034716988</v>
      </c>
      <c r="I14" s="488"/>
      <c r="O14"/>
    </row>
    <row r="15" spans="1:15" ht="16.5" customHeight="1" x14ac:dyDescent="0.2">
      <c r="A15" s="485" t="s">
        <v>52</v>
      </c>
      <c r="B15" s="486" t="s">
        <v>53</v>
      </c>
      <c r="C15" s="497">
        <v>6</v>
      </c>
      <c r="D15" s="487">
        <v>2009</v>
      </c>
      <c r="E15" s="507">
        <v>5631321933.1199999</v>
      </c>
      <c r="F15" s="505">
        <v>66614</v>
      </c>
      <c r="G15" s="526">
        <v>84536.612921007589</v>
      </c>
      <c r="H15" s="502">
        <v>0.11491730905345778</v>
      </c>
      <c r="I15" s="488"/>
      <c r="O15"/>
    </row>
    <row r="16" spans="1:15" ht="16.5" customHeight="1" x14ac:dyDescent="0.2">
      <c r="A16" s="485" t="s">
        <v>54</v>
      </c>
      <c r="B16" s="486" t="s">
        <v>55</v>
      </c>
      <c r="C16" s="497">
        <v>1</v>
      </c>
      <c r="D16" s="487">
        <v>2003</v>
      </c>
      <c r="E16" s="508">
        <v>3702771655</v>
      </c>
      <c r="F16" s="505">
        <v>92174</v>
      </c>
      <c r="G16" s="526">
        <v>40171.541378262853</v>
      </c>
      <c r="H16" s="502">
        <v>7.5561752584133599E-2</v>
      </c>
      <c r="I16" s="488"/>
      <c r="O16"/>
    </row>
    <row r="17" spans="1:15" ht="16.5" customHeight="1" x14ac:dyDescent="0.2">
      <c r="A17" s="485" t="s">
        <v>56</v>
      </c>
      <c r="B17" s="486" t="s">
        <v>57</v>
      </c>
      <c r="C17" s="497">
        <v>4</v>
      </c>
      <c r="D17" s="487" t="s">
        <v>58</v>
      </c>
      <c r="E17" s="507">
        <v>2708858934</v>
      </c>
      <c r="F17" s="505">
        <v>60585</v>
      </c>
      <c r="G17" s="526">
        <v>44711.709730131224</v>
      </c>
      <c r="H17" s="502">
        <v>5.527916588640621E-2</v>
      </c>
      <c r="I17" s="488"/>
      <c r="O17"/>
    </row>
    <row r="18" spans="1:15" ht="16.5" customHeight="1" x14ac:dyDescent="0.2">
      <c r="A18" s="485" t="s">
        <v>59</v>
      </c>
      <c r="B18" s="486" t="s">
        <v>60</v>
      </c>
      <c r="C18" s="497">
        <v>6</v>
      </c>
      <c r="D18" s="487" t="s">
        <v>61</v>
      </c>
      <c r="E18" s="507">
        <v>2134985883.6600001</v>
      </c>
      <c r="F18" s="505">
        <v>83782</v>
      </c>
      <c r="G18" s="526">
        <v>25482.632112625626</v>
      </c>
      <c r="H18" s="502">
        <v>4.356824836710995E-2</v>
      </c>
      <c r="I18" s="488"/>
      <c r="O18"/>
    </row>
    <row r="19" spans="1:15" ht="16.5" customHeight="1" x14ac:dyDescent="0.2">
      <c r="A19" s="485" t="s">
        <v>62</v>
      </c>
      <c r="B19" s="486" t="s">
        <v>63</v>
      </c>
      <c r="C19" s="497">
        <v>1</v>
      </c>
      <c r="D19" s="487">
        <v>2006</v>
      </c>
      <c r="E19" s="507">
        <v>1720156505.21</v>
      </c>
      <c r="F19" s="505">
        <v>13237</v>
      </c>
      <c r="G19" s="526">
        <v>129950.63120117852</v>
      </c>
      <c r="H19" s="502">
        <v>3.5102904624742769E-2</v>
      </c>
      <c r="I19" s="488"/>
      <c r="O19"/>
    </row>
    <row r="20" spans="1:15" ht="16.5" customHeight="1" x14ac:dyDescent="0.2">
      <c r="A20" s="485" t="s">
        <v>64</v>
      </c>
      <c r="B20" s="486" t="s">
        <v>65</v>
      </c>
      <c r="C20" s="497">
        <v>7</v>
      </c>
      <c r="D20" s="487">
        <v>2003</v>
      </c>
      <c r="E20" s="507">
        <v>1319009116.3</v>
      </c>
      <c r="F20" s="505">
        <v>35152</v>
      </c>
      <c r="G20" s="526">
        <v>37523.017646222121</v>
      </c>
      <c r="H20" s="502">
        <v>2.6916766624669783E-2</v>
      </c>
      <c r="I20" s="488"/>
      <c r="O20"/>
    </row>
    <row r="21" spans="1:15" ht="16.5" customHeight="1" x14ac:dyDescent="0.2">
      <c r="A21" s="485" t="s">
        <v>66</v>
      </c>
      <c r="B21" s="486" t="s">
        <v>67</v>
      </c>
      <c r="C21" s="497">
        <v>3</v>
      </c>
      <c r="D21" s="487" t="s">
        <v>68</v>
      </c>
      <c r="E21" s="507">
        <v>841082433.99000001</v>
      </c>
      <c r="F21" s="505">
        <v>53624</v>
      </c>
      <c r="G21" s="526">
        <v>15684.813404259286</v>
      </c>
      <c r="H21" s="502">
        <v>1.7163808277022487E-2</v>
      </c>
      <c r="I21" s="488"/>
      <c r="O21"/>
    </row>
    <row r="22" spans="1:15" ht="16.5" customHeight="1" x14ac:dyDescent="0.2">
      <c r="A22" s="485" t="s">
        <v>69</v>
      </c>
      <c r="B22" s="486" t="s">
        <v>70</v>
      </c>
      <c r="C22" s="497">
        <v>2</v>
      </c>
      <c r="D22" s="487">
        <v>2001</v>
      </c>
      <c r="E22" s="507">
        <v>668377105.40999997</v>
      </c>
      <c r="F22" s="505">
        <v>32197</v>
      </c>
      <c r="G22" s="526">
        <v>20758.987030158089</v>
      </c>
      <c r="H22" s="502">
        <v>1.3639443686378171E-2</v>
      </c>
      <c r="I22" s="488"/>
      <c r="O22"/>
    </row>
    <row r="23" spans="1:15" ht="16.5" customHeight="1" x14ac:dyDescent="0.2">
      <c r="A23" s="485" t="s">
        <v>71</v>
      </c>
      <c r="B23" s="486" t="s">
        <v>72</v>
      </c>
      <c r="C23" s="497">
        <v>1</v>
      </c>
      <c r="D23" s="487">
        <v>2004</v>
      </c>
      <c r="E23" s="507">
        <v>640480969.59000003</v>
      </c>
      <c r="F23" s="505">
        <v>9825</v>
      </c>
      <c r="G23" s="526">
        <v>65188.902757251912</v>
      </c>
      <c r="H23" s="502">
        <v>1.3070172581032566E-2</v>
      </c>
      <c r="I23" s="488"/>
      <c r="O23"/>
    </row>
    <row r="24" spans="1:15" ht="16.5" customHeight="1" x14ac:dyDescent="0.2">
      <c r="A24" s="485"/>
      <c r="B24" s="486"/>
      <c r="C24" s="497"/>
      <c r="D24" s="487"/>
      <c r="E24" s="507"/>
      <c r="F24" s="505"/>
      <c r="G24" s="504"/>
      <c r="H24" s="502"/>
      <c r="I24" s="489"/>
      <c r="O24"/>
    </row>
    <row r="25" spans="1:15" ht="16.5" customHeight="1" x14ac:dyDescent="0.2">
      <c r="A25" s="490"/>
      <c r="B25" s="491" t="s">
        <v>73</v>
      </c>
      <c r="C25" s="497">
        <v>35</v>
      </c>
      <c r="D25" s="375"/>
      <c r="E25" s="509">
        <v>26671230752.279999</v>
      </c>
      <c r="F25" s="505">
        <v>569673</v>
      </c>
      <c r="G25" s="504">
        <v>46818.491928316769</v>
      </c>
      <c r="H25" s="502">
        <v>0.54427470203212314</v>
      </c>
      <c r="I25" s="488"/>
      <c r="O25"/>
    </row>
    <row r="26" spans="1:15" ht="16.5" customHeight="1" x14ac:dyDescent="0.2">
      <c r="A26" s="490"/>
      <c r="B26" s="491" t="s">
        <v>74</v>
      </c>
      <c r="C26" s="497">
        <v>4671</v>
      </c>
      <c r="D26" s="376"/>
      <c r="E26" s="507">
        <v>22332021930.049995</v>
      </c>
      <c r="F26" s="505">
        <v>1662629</v>
      </c>
      <c r="G26" s="526">
        <v>13431.752922660435</v>
      </c>
      <c r="H26" s="502">
        <v>0.45572529796787681</v>
      </c>
      <c r="I26" s="488"/>
      <c r="O26"/>
    </row>
    <row r="27" spans="1:15" ht="16.5" customHeight="1" x14ac:dyDescent="0.2">
      <c r="A27" s="481"/>
      <c r="B27" s="486" t="s">
        <v>21</v>
      </c>
      <c r="C27" s="497">
        <v>4706</v>
      </c>
      <c r="D27" s="376"/>
      <c r="E27" s="506">
        <v>49003252682.329994</v>
      </c>
      <c r="F27" s="505">
        <v>2232302</v>
      </c>
      <c r="G27" s="504">
        <v>21951.892119583281</v>
      </c>
      <c r="H27" s="502">
        <v>1</v>
      </c>
      <c r="I27" s="488"/>
      <c r="O27"/>
    </row>
    <row r="28" spans="1:15" ht="10.15" customHeight="1" thickBot="1" x14ac:dyDescent="0.25">
      <c r="A28" s="492"/>
      <c r="B28" s="493"/>
      <c r="C28" s="498"/>
      <c r="D28" s="494"/>
      <c r="E28" s="498"/>
      <c r="F28" s="500"/>
      <c r="G28" s="503"/>
      <c r="H28" s="503"/>
      <c r="I28" s="495"/>
      <c r="O28"/>
    </row>
    <row r="29" spans="1:15" x14ac:dyDescent="0.2">
      <c r="O29"/>
    </row>
    <row r="30" spans="1:15" x14ac:dyDescent="0.2">
      <c r="A30" s="2546" t="s">
        <v>253</v>
      </c>
      <c r="B30" s="2546"/>
      <c r="C30" s="643"/>
      <c r="D30" s="643"/>
      <c r="E30" s="643"/>
      <c r="F30" s="643"/>
      <c r="G30" s="2564"/>
      <c r="H30" s="2564"/>
      <c r="O30"/>
    </row>
    <row r="31" spans="1:15" x14ac:dyDescent="0.2">
      <c r="A31" s="2720" t="s">
        <v>350</v>
      </c>
      <c r="B31" s="2720"/>
      <c r="C31" s="2720"/>
      <c r="D31" s="2720"/>
      <c r="E31" s="2720"/>
      <c r="F31" s="2720"/>
      <c r="G31" s="2720"/>
      <c r="H31" s="2720"/>
      <c r="I31"/>
      <c r="O31"/>
    </row>
    <row r="32" spans="1:15" x14ac:dyDescent="0.2">
      <c r="A32" s="2546" t="s">
        <v>76</v>
      </c>
      <c r="B32" s="2546"/>
      <c r="C32" s="643"/>
      <c r="D32" s="643"/>
      <c r="E32" s="643"/>
      <c r="F32" s="643"/>
      <c r="G32" s="2564"/>
      <c r="H32" s="2564"/>
      <c r="O32"/>
    </row>
    <row r="33" spans="1:16" x14ac:dyDescent="0.2">
      <c r="A33" s="2546" t="s">
        <v>105</v>
      </c>
      <c r="B33" s="2546"/>
      <c r="C33" s="643"/>
      <c r="D33" s="643"/>
      <c r="E33" s="643"/>
      <c r="F33" s="643"/>
      <c r="G33" s="2564"/>
      <c r="H33" s="2564"/>
      <c r="O33"/>
    </row>
    <row r="34" spans="1:16" x14ac:dyDescent="0.2">
      <c r="A34" s="2546" t="s">
        <v>75</v>
      </c>
      <c r="B34" s="2546"/>
      <c r="C34" s="643"/>
      <c r="D34" s="643"/>
      <c r="E34" s="643"/>
      <c r="F34" s="643"/>
      <c r="G34" s="2564"/>
      <c r="H34" s="2564"/>
      <c r="O34"/>
    </row>
    <row r="35" spans="1:16" x14ac:dyDescent="0.2">
      <c r="A35" s="2546" t="s">
        <v>328</v>
      </c>
      <c r="B35" s="643"/>
      <c r="C35" s="643"/>
      <c r="D35" s="643"/>
      <c r="E35" s="643"/>
      <c r="F35" s="643"/>
      <c r="G35" s="2564"/>
      <c r="H35" s="2564"/>
      <c r="O35"/>
    </row>
    <row r="36" spans="1:16" x14ac:dyDescent="0.2">
      <c r="A36" s="2546" t="s">
        <v>77</v>
      </c>
      <c r="B36" s="2546"/>
      <c r="C36" s="643"/>
      <c r="D36" s="643"/>
      <c r="E36" s="643"/>
      <c r="F36" s="643"/>
      <c r="G36" s="2564"/>
      <c r="H36" s="2564"/>
      <c r="O36"/>
    </row>
    <row r="37" spans="1:16" x14ac:dyDescent="0.2">
      <c r="O37"/>
    </row>
    <row r="42" spans="1:16" x14ac:dyDescent="0.2">
      <c r="N42" s="312"/>
      <c r="P42" s="313"/>
    </row>
    <row r="43" spans="1:16" x14ac:dyDescent="0.2">
      <c r="O43" s="314"/>
      <c r="P43" s="313"/>
    </row>
    <row r="44" spans="1:16" x14ac:dyDescent="0.2">
      <c r="O44" s="314"/>
      <c r="P44" s="313"/>
    </row>
    <row r="45" spans="1:16" x14ac:dyDescent="0.2">
      <c r="O45" s="314"/>
      <c r="P45" s="313"/>
    </row>
    <row r="46" spans="1:16" x14ac:dyDescent="0.2">
      <c r="O46" s="314"/>
      <c r="P46" s="313"/>
    </row>
    <row r="47" spans="1:16" x14ac:dyDescent="0.2">
      <c r="O47" s="314"/>
      <c r="P47" s="313"/>
    </row>
    <row r="48" spans="1:16" x14ac:dyDescent="0.2">
      <c r="O48" s="314"/>
      <c r="P48" s="313"/>
    </row>
    <row r="49" spans="11:16" x14ac:dyDescent="0.2">
      <c r="O49" s="314"/>
      <c r="P49" s="313"/>
    </row>
    <row r="50" spans="11:16" x14ac:dyDescent="0.2">
      <c r="O50" s="314"/>
      <c r="P50" s="313"/>
    </row>
    <row r="51" spans="11:16" x14ac:dyDescent="0.2">
      <c r="O51" s="314"/>
      <c r="P51" s="313"/>
    </row>
    <row r="52" spans="11:16" x14ac:dyDescent="0.2">
      <c r="O52" s="314"/>
      <c r="P52" s="313"/>
    </row>
    <row r="58" spans="11:16" x14ac:dyDescent="0.2">
      <c r="K58" s="308"/>
    </row>
  </sheetData>
  <mergeCells count="8">
    <mergeCell ref="A31:H31"/>
    <mergeCell ref="H10:I10"/>
    <mergeCell ref="H11:I11"/>
    <mergeCell ref="H9:I9"/>
    <mergeCell ref="A2:I2"/>
    <mergeCell ref="A3:I3"/>
    <mergeCell ref="A4:I4"/>
    <mergeCell ref="H8:I8"/>
  </mergeCells>
  <printOptions horizontalCentered="1"/>
  <pageMargins left="0.7" right="0.7" top="0.75" bottom="0.5" header="0.3" footer="0.3"/>
  <pageSetup scale="92" orientation="landscape" r:id="rId1"/>
  <headerFooter>
    <oddFooter>&amp;R2015 Data Tables</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7">
    <pageSetUpPr fitToPage="1"/>
  </sheetPr>
  <dimension ref="A1:X76"/>
  <sheetViews>
    <sheetView zoomScaleNormal="100" workbookViewId="0"/>
  </sheetViews>
  <sheetFormatPr defaultRowHeight="12.75" x14ac:dyDescent="0.2"/>
  <cols>
    <col min="1" max="1" width="18.5703125" customWidth="1"/>
    <col min="2" max="6" width="13.140625" customWidth="1"/>
    <col min="7" max="7" width="14.140625" bestFit="1" customWidth="1"/>
    <col min="8" max="8" width="8.7109375" customWidth="1"/>
    <col min="9" max="9" width="2.140625" customWidth="1"/>
  </cols>
  <sheetData>
    <row r="1" spans="1:9" ht="9" customHeight="1" x14ac:dyDescent="0.2">
      <c r="A1" s="128"/>
      <c r="B1" s="129"/>
      <c r="C1" s="129"/>
      <c r="D1" s="129"/>
      <c r="E1" s="129"/>
      <c r="F1" s="129"/>
      <c r="G1" s="2742"/>
      <c r="H1" s="2742"/>
      <c r="I1" s="2743"/>
    </row>
    <row r="2" spans="1:9" ht="20.25" x14ac:dyDescent="0.2">
      <c r="A2" s="2703" t="s">
        <v>78</v>
      </c>
      <c r="B2" s="2704"/>
      <c r="C2" s="2704"/>
      <c r="D2" s="2704"/>
      <c r="E2" s="2704"/>
      <c r="F2" s="2704"/>
      <c r="G2" s="2704"/>
      <c r="H2" s="2704"/>
      <c r="I2" s="2705"/>
    </row>
    <row r="3" spans="1:9" ht="20.25" x14ac:dyDescent="0.2">
      <c r="A3" s="2744" t="s">
        <v>334</v>
      </c>
      <c r="B3" s="2707"/>
      <c r="C3" s="2707"/>
      <c r="D3" s="2707"/>
      <c r="E3" s="2707"/>
      <c r="F3" s="2707"/>
      <c r="G3" s="2707"/>
      <c r="H3" s="2707"/>
      <c r="I3" s="2708"/>
    </row>
    <row r="4" spans="1:9" ht="18" x14ac:dyDescent="0.2">
      <c r="A4" s="2747" t="s">
        <v>333</v>
      </c>
      <c r="B4" s="2748"/>
      <c r="C4" s="2748"/>
      <c r="D4" s="2748"/>
      <c r="E4" s="2748"/>
      <c r="F4" s="2748"/>
      <c r="G4" s="2748"/>
      <c r="H4" s="2748"/>
      <c r="I4" s="2749"/>
    </row>
    <row r="5" spans="1:9" ht="18" x14ac:dyDescent="0.2">
      <c r="A5" s="2706" t="s">
        <v>1</v>
      </c>
      <c r="B5" s="2707"/>
      <c r="C5" s="2707"/>
      <c r="D5" s="2707"/>
      <c r="E5" s="2707"/>
      <c r="F5" s="2707"/>
      <c r="G5" s="2707"/>
      <c r="H5" s="2707"/>
      <c r="I5" s="2708"/>
    </row>
    <row r="6" spans="1:9" ht="13.5" thickBot="1" x14ac:dyDescent="0.25">
      <c r="A6" s="130"/>
      <c r="B6" s="131"/>
      <c r="C6" s="131"/>
      <c r="D6" s="131"/>
      <c r="E6" s="131"/>
      <c r="F6" s="131"/>
      <c r="G6" s="2745"/>
      <c r="H6" s="2745"/>
      <c r="I6" s="2746"/>
    </row>
    <row r="7" spans="1:9" ht="12.75" customHeight="1" x14ac:dyDescent="0.2">
      <c r="A7" s="2735" t="s">
        <v>79</v>
      </c>
      <c r="B7" s="2738" t="s">
        <v>329</v>
      </c>
      <c r="C7" s="2739"/>
      <c r="D7" s="2739"/>
      <c r="E7" s="2739"/>
      <c r="F7" s="2739"/>
      <c r="G7" s="436"/>
      <c r="H7" s="437"/>
      <c r="I7" s="438"/>
    </row>
    <row r="8" spans="1:9" ht="12.75" customHeight="1" x14ac:dyDescent="0.2">
      <c r="A8" s="2736"/>
      <c r="B8" s="2740"/>
      <c r="C8" s="2741"/>
      <c r="D8" s="2741"/>
      <c r="E8" s="2741"/>
      <c r="F8" s="2741"/>
      <c r="G8" s="439"/>
      <c r="H8" s="440"/>
      <c r="I8" s="441"/>
    </row>
    <row r="9" spans="1:9" ht="38.25" customHeight="1" thickBot="1" x14ac:dyDescent="0.25">
      <c r="A9" s="2737"/>
      <c r="B9" s="410" t="s">
        <v>80</v>
      </c>
      <c r="C9" s="409" t="s">
        <v>81</v>
      </c>
      <c r="D9" s="409" t="s">
        <v>82</v>
      </c>
      <c r="E9" s="409" t="s">
        <v>83</v>
      </c>
      <c r="F9" s="409" t="s">
        <v>84</v>
      </c>
      <c r="G9" s="422" t="s">
        <v>330</v>
      </c>
      <c r="H9" s="409" t="s">
        <v>87</v>
      </c>
      <c r="I9" s="423"/>
    </row>
    <row r="10" spans="1:9" x14ac:dyDescent="0.2">
      <c r="A10" s="514"/>
      <c r="B10" s="517"/>
      <c r="C10" s="517"/>
      <c r="D10" s="517"/>
      <c r="E10" s="517"/>
      <c r="F10" s="517"/>
      <c r="G10" s="518"/>
      <c r="H10" s="520"/>
      <c r="I10" s="510"/>
    </row>
    <row r="11" spans="1:9" ht="19.5" customHeight="1" x14ac:dyDescent="0.2">
      <c r="A11" s="515" t="s">
        <v>15</v>
      </c>
      <c r="B11" s="1952">
        <v>545</v>
      </c>
      <c r="C11" s="1952">
        <v>36</v>
      </c>
      <c r="D11" s="1952">
        <v>5</v>
      </c>
      <c r="E11" s="1953">
        <v>0</v>
      </c>
      <c r="F11" s="1953">
        <v>0</v>
      </c>
      <c r="G11" s="1951">
        <v>586</v>
      </c>
      <c r="H11" s="1948">
        <v>0.12452188695282618</v>
      </c>
      <c r="I11" s="511"/>
    </row>
    <row r="12" spans="1:9" ht="19.5" customHeight="1" x14ac:dyDescent="0.2">
      <c r="A12" s="515" t="s">
        <v>17</v>
      </c>
      <c r="B12" s="1952">
        <v>539</v>
      </c>
      <c r="C12" s="1952">
        <v>65</v>
      </c>
      <c r="D12" s="1952">
        <v>18</v>
      </c>
      <c r="E12" s="1953">
        <v>0</v>
      </c>
      <c r="F12" s="1953">
        <v>0</v>
      </c>
      <c r="G12" s="1951">
        <v>622</v>
      </c>
      <c r="H12" s="1948">
        <v>0.13217169570760731</v>
      </c>
      <c r="I12" s="511"/>
    </row>
    <row r="13" spans="1:9" ht="19.5" customHeight="1" x14ac:dyDescent="0.2">
      <c r="A13" s="515" t="s">
        <v>18</v>
      </c>
      <c r="B13" s="1952">
        <v>450</v>
      </c>
      <c r="C13" s="1952">
        <v>67</v>
      </c>
      <c r="D13" s="1952">
        <v>15</v>
      </c>
      <c r="E13" s="1952">
        <v>5</v>
      </c>
      <c r="F13" s="1953">
        <v>0</v>
      </c>
      <c r="G13" s="1951">
        <v>537</v>
      </c>
      <c r="H13" s="1948">
        <v>0.11410964725881853</v>
      </c>
      <c r="I13" s="511"/>
    </row>
    <row r="14" spans="1:9" ht="19.5" customHeight="1" x14ac:dyDescent="0.2">
      <c r="A14" s="515" t="s">
        <v>19</v>
      </c>
      <c r="B14" s="1954">
        <v>534</v>
      </c>
      <c r="C14" s="556">
        <v>137</v>
      </c>
      <c r="D14" s="556">
        <v>17</v>
      </c>
      <c r="E14" s="1952">
        <v>6</v>
      </c>
      <c r="F14" s="1949">
        <v>0</v>
      </c>
      <c r="G14" s="1951">
        <v>694</v>
      </c>
      <c r="H14" s="1948">
        <v>0.14747131321716958</v>
      </c>
      <c r="I14" s="511"/>
    </row>
    <row r="15" spans="1:9" ht="19.5" customHeight="1" x14ac:dyDescent="0.2">
      <c r="A15" s="515" t="s">
        <v>20</v>
      </c>
      <c r="B15" s="1954">
        <v>310</v>
      </c>
      <c r="C15" s="556">
        <v>118</v>
      </c>
      <c r="D15" s="556">
        <v>16</v>
      </c>
      <c r="E15" s="1953">
        <v>0</v>
      </c>
      <c r="F15" s="1949">
        <v>0</v>
      </c>
      <c r="G15" s="1951">
        <v>444</v>
      </c>
      <c r="H15" s="1948">
        <v>9.4347641308967278E-2</v>
      </c>
      <c r="I15" s="511"/>
    </row>
    <row r="16" spans="1:9" ht="19.5" customHeight="1" x14ac:dyDescent="0.2">
      <c r="A16" s="515" t="s">
        <v>85</v>
      </c>
      <c r="B16" s="1954">
        <v>361</v>
      </c>
      <c r="C16" s="556">
        <v>245</v>
      </c>
      <c r="D16" s="556">
        <v>83</v>
      </c>
      <c r="E16" s="556">
        <v>23</v>
      </c>
      <c r="F16" s="556">
        <v>2</v>
      </c>
      <c r="G16" s="1951">
        <v>714</v>
      </c>
      <c r="H16" s="1948">
        <v>0.15172120696982574</v>
      </c>
      <c r="I16" s="511"/>
    </row>
    <row r="17" spans="1:9" ht="19.5" customHeight="1" x14ac:dyDescent="0.2">
      <c r="A17" s="515" t="s">
        <v>86</v>
      </c>
      <c r="B17" s="1954">
        <v>234</v>
      </c>
      <c r="C17" s="556">
        <v>247</v>
      </c>
      <c r="D17" s="556">
        <v>70</v>
      </c>
      <c r="E17" s="556">
        <v>12</v>
      </c>
      <c r="F17" s="556">
        <v>7</v>
      </c>
      <c r="G17" s="1951">
        <v>570</v>
      </c>
      <c r="H17" s="1948">
        <v>0.12112197195070123</v>
      </c>
      <c r="I17" s="511"/>
    </row>
    <row r="18" spans="1:9" ht="19.5" customHeight="1" x14ac:dyDescent="0.2">
      <c r="A18" s="515">
        <v>2010</v>
      </c>
      <c r="B18" s="1954">
        <v>68</v>
      </c>
      <c r="C18" s="556">
        <v>67</v>
      </c>
      <c r="D18" s="556">
        <v>20</v>
      </c>
      <c r="E18" s="556">
        <v>1</v>
      </c>
      <c r="F18" s="1949">
        <v>0</v>
      </c>
      <c r="G18" s="1951">
        <v>156</v>
      </c>
      <c r="H18" s="1948">
        <v>3.3149171270718231E-2</v>
      </c>
      <c r="I18" s="511"/>
    </row>
    <row r="19" spans="1:9" ht="19.5" customHeight="1" x14ac:dyDescent="0.2">
      <c r="A19" s="515">
        <v>2011</v>
      </c>
      <c r="B19" s="1954">
        <v>30</v>
      </c>
      <c r="C19" s="556">
        <v>52</v>
      </c>
      <c r="D19" s="556">
        <v>17</v>
      </c>
      <c r="E19" s="1953">
        <v>0</v>
      </c>
      <c r="F19" s="1949">
        <v>0</v>
      </c>
      <c r="G19" s="1951">
        <v>99</v>
      </c>
      <c r="H19" s="1948">
        <v>2.1036974075648109E-2</v>
      </c>
      <c r="I19" s="511"/>
    </row>
    <row r="20" spans="1:9" ht="19.5" customHeight="1" x14ac:dyDescent="0.2">
      <c r="A20" s="515">
        <v>2012</v>
      </c>
      <c r="B20" s="1954">
        <v>38</v>
      </c>
      <c r="C20" s="556">
        <v>60</v>
      </c>
      <c r="D20" s="556">
        <v>18</v>
      </c>
      <c r="E20" s="1953">
        <v>1</v>
      </c>
      <c r="F20" s="1949">
        <v>0</v>
      </c>
      <c r="G20" s="1951">
        <v>117</v>
      </c>
      <c r="H20" s="1948">
        <v>2.4861878453038673E-2</v>
      </c>
      <c r="I20" s="511"/>
    </row>
    <row r="21" spans="1:9" ht="19.5" customHeight="1" x14ac:dyDescent="0.2">
      <c r="A21" s="515">
        <v>2013</v>
      </c>
      <c r="B21" s="1954">
        <v>21</v>
      </c>
      <c r="C21" s="556">
        <v>46</v>
      </c>
      <c r="D21" s="556">
        <v>20</v>
      </c>
      <c r="E21" s="1953">
        <v>2</v>
      </c>
      <c r="F21" s="1949">
        <v>0</v>
      </c>
      <c r="G21" s="1951">
        <v>89</v>
      </c>
      <c r="H21" s="1948">
        <v>1.8912027199320017E-2</v>
      </c>
      <c r="I21" s="511"/>
    </row>
    <row r="22" spans="1:9" ht="19.5" customHeight="1" x14ac:dyDescent="0.2">
      <c r="A22" s="515">
        <v>2014</v>
      </c>
      <c r="B22" s="1954">
        <v>11</v>
      </c>
      <c r="C22" s="556">
        <v>28</v>
      </c>
      <c r="D22" s="556">
        <v>12</v>
      </c>
      <c r="E22" s="1953">
        <v>1</v>
      </c>
      <c r="F22" s="1949">
        <v>0</v>
      </c>
      <c r="G22" s="1951">
        <v>52</v>
      </c>
      <c r="H22" s="1948">
        <v>1.1049723756906077E-2</v>
      </c>
      <c r="I22" s="511"/>
    </row>
    <row r="23" spans="1:9" ht="19.5" customHeight="1" x14ac:dyDescent="0.2">
      <c r="A23" s="515">
        <v>2015</v>
      </c>
      <c r="B23" s="1954">
        <v>2</v>
      </c>
      <c r="C23" s="556">
        <v>17</v>
      </c>
      <c r="D23" s="556">
        <v>5</v>
      </c>
      <c r="E23" s="1953">
        <v>2</v>
      </c>
      <c r="F23" s="1949">
        <v>0</v>
      </c>
      <c r="G23" s="1951">
        <v>26</v>
      </c>
      <c r="H23" s="1948">
        <v>5.5248618784530384E-3</v>
      </c>
      <c r="I23" s="511"/>
    </row>
    <row r="24" spans="1:9" ht="6" customHeight="1" x14ac:dyDescent="0.2">
      <c r="A24" s="515"/>
      <c r="B24" s="1954"/>
      <c r="C24" s="556"/>
      <c r="D24" s="556"/>
      <c r="E24" s="1953"/>
      <c r="F24" s="1949"/>
      <c r="G24" s="1955"/>
      <c r="H24" s="78"/>
      <c r="I24" s="511"/>
    </row>
    <row r="25" spans="1:9" x14ac:dyDescent="0.2">
      <c r="A25" s="555" t="s">
        <v>330</v>
      </c>
      <c r="B25" s="556">
        <v>3143</v>
      </c>
      <c r="C25" s="556">
        <v>1185</v>
      </c>
      <c r="D25" s="556">
        <v>316</v>
      </c>
      <c r="E25" s="556">
        <v>53</v>
      </c>
      <c r="F25" s="1949">
        <v>9</v>
      </c>
      <c r="G25" s="1951">
        <v>4706</v>
      </c>
      <c r="H25" s="78"/>
      <c r="I25" s="511"/>
    </row>
    <row r="26" spans="1:9" x14ac:dyDescent="0.2">
      <c r="A26" s="515" t="s">
        <v>87</v>
      </c>
      <c r="B26" s="1948">
        <v>0.66787080322991921</v>
      </c>
      <c r="C26" s="1948">
        <v>0.25180620484487887</v>
      </c>
      <c r="D26" s="1948">
        <v>6.7148321291967697E-2</v>
      </c>
      <c r="E26" s="1948">
        <v>1.1262218444538886E-2</v>
      </c>
      <c r="F26" s="1948">
        <v>1.9124521886952825E-3</v>
      </c>
      <c r="G26" s="1956"/>
      <c r="H26" s="1950">
        <v>0.99999999999999989</v>
      </c>
      <c r="I26" s="511"/>
    </row>
    <row r="27" spans="1:9" ht="10.15" customHeight="1" thickBot="1" x14ac:dyDescent="0.25">
      <c r="A27" s="516"/>
      <c r="B27" s="512"/>
      <c r="C27" s="512"/>
      <c r="D27" s="512"/>
      <c r="E27" s="512"/>
      <c r="F27" s="512"/>
      <c r="G27" s="519"/>
      <c r="H27" s="521"/>
      <c r="I27" s="513"/>
    </row>
    <row r="29" spans="1:9" x14ac:dyDescent="0.2">
      <c r="A29" s="2565" t="s">
        <v>253</v>
      </c>
      <c r="B29" s="309"/>
      <c r="C29" s="309"/>
      <c r="D29" s="309"/>
      <c r="E29" s="309"/>
      <c r="F29" s="309"/>
      <c r="G29" s="309"/>
      <c r="H29" s="309"/>
    </row>
    <row r="30" spans="1:9" x14ac:dyDescent="0.2">
      <c r="A30" s="2734" t="s">
        <v>350</v>
      </c>
      <c r="B30" s="2734"/>
      <c r="C30" s="2734"/>
      <c r="D30" s="2734"/>
      <c r="E30" s="2734"/>
      <c r="F30" s="2734"/>
      <c r="G30" s="2734"/>
      <c r="H30" s="2734"/>
    </row>
    <row r="31" spans="1:9" s="560" customFormat="1" x14ac:dyDescent="0.2">
      <c r="A31" s="2734"/>
      <c r="B31" s="2734"/>
      <c r="C31" s="2734"/>
      <c r="D31" s="2734"/>
      <c r="E31" s="2734"/>
      <c r="F31" s="2734"/>
      <c r="G31" s="2734"/>
      <c r="H31" s="2734"/>
    </row>
    <row r="32" spans="1:9" x14ac:dyDescent="0.2">
      <c r="A32" s="2565" t="s">
        <v>348</v>
      </c>
      <c r="B32" s="309"/>
      <c r="C32" s="309"/>
      <c r="D32" s="309"/>
      <c r="E32" s="309"/>
      <c r="F32" s="309"/>
      <c r="G32" s="309"/>
      <c r="H32" s="309"/>
    </row>
    <row r="33" spans="1:15" x14ac:dyDescent="0.2">
      <c r="A33" s="2565" t="s">
        <v>105</v>
      </c>
      <c r="B33" s="309"/>
      <c r="C33" s="309"/>
      <c r="D33" s="309"/>
      <c r="E33" s="309"/>
      <c r="F33" s="309"/>
      <c r="G33" s="309"/>
      <c r="H33" s="309"/>
    </row>
    <row r="39" spans="1:15" ht="12.75" customHeight="1" x14ac:dyDescent="0.2"/>
    <row r="40" spans="1:15" ht="12.75" customHeight="1" x14ac:dyDescent="0.2"/>
    <row r="41" spans="1:15" ht="24.75" customHeight="1" x14ac:dyDescent="0.2"/>
    <row r="43" spans="1:15" x14ac:dyDescent="0.2">
      <c r="K43" s="381"/>
      <c r="L43" s="381"/>
      <c r="M43" s="381"/>
      <c r="N43" s="381"/>
      <c r="O43" s="381"/>
    </row>
    <row r="44" spans="1:15" x14ac:dyDescent="0.2">
      <c r="K44" s="381"/>
      <c r="L44" s="381"/>
      <c r="M44" s="381"/>
      <c r="N44" s="381"/>
      <c r="O44" s="381"/>
    </row>
    <row r="45" spans="1:15" x14ac:dyDescent="0.2">
      <c r="K45" s="381"/>
      <c r="L45" s="381"/>
      <c r="M45" s="381"/>
      <c r="N45" s="381"/>
      <c r="O45" s="381"/>
    </row>
    <row r="46" spans="1:15" x14ac:dyDescent="0.2">
      <c r="K46" s="381"/>
      <c r="L46" s="381"/>
      <c r="M46" s="381"/>
      <c r="N46" s="381"/>
      <c r="O46" s="381"/>
    </row>
    <row r="47" spans="1:15" x14ac:dyDescent="0.2">
      <c r="K47" s="381"/>
      <c r="L47" s="381"/>
      <c r="M47" s="381"/>
      <c r="N47" s="381"/>
      <c r="O47" s="381"/>
    </row>
    <row r="48" spans="1:15" x14ac:dyDescent="0.2">
      <c r="K48" s="381"/>
      <c r="L48" s="381"/>
      <c r="M48" s="381"/>
      <c r="N48" s="381"/>
      <c r="O48" s="381"/>
    </row>
    <row r="49" spans="11:24" x14ac:dyDescent="0.2">
      <c r="K49" s="381"/>
      <c r="L49" s="381"/>
      <c r="M49" s="381"/>
      <c r="N49" s="381"/>
      <c r="O49" s="381"/>
    </row>
    <row r="50" spans="11:24" x14ac:dyDescent="0.2">
      <c r="K50" s="249"/>
      <c r="L50" s="258"/>
      <c r="M50" s="258"/>
      <c r="N50" s="258"/>
      <c r="O50" s="258"/>
    </row>
    <row r="51" spans="11:24" x14ac:dyDescent="0.2">
      <c r="K51" s="249"/>
      <c r="L51" s="258"/>
      <c r="M51" s="258"/>
      <c r="N51" s="258"/>
      <c r="O51" s="258"/>
    </row>
    <row r="52" spans="11:24" x14ac:dyDescent="0.2">
      <c r="K52" s="249"/>
      <c r="L52" s="258"/>
      <c r="M52" s="258"/>
      <c r="N52" s="258"/>
      <c r="O52" s="258"/>
    </row>
    <row r="53" spans="11:24" x14ac:dyDescent="0.2">
      <c r="K53" s="249"/>
      <c r="L53" s="258"/>
      <c r="M53" s="258"/>
      <c r="N53" s="258"/>
      <c r="O53" s="258"/>
    </row>
    <row r="54" spans="11:24" x14ac:dyDescent="0.2">
      <c r="K54" s="249"/>
      <c r="L54" s="258"/>
      <c r="M54" s="258"/>
      <c r="N54" s="258"/>
      <c r="O54" s="258"/>
    </row>
    <row r="55" spans="11:24" x14ac:dyDescent="0.2">
      <c r="K55" s="249"/>
    </row>
    <row r="56" spans="11:24" x14ac:dyDescent="0.2">
      <c r="K56" s="249"/>
    </row>
    <row r="62" spans="11:24" x14ac:dyDescent="0.2">
      <c r="T62" s="319"/>
      <c r="U62" s="319"/>
      <c r="V62" s="319"/>
      <c r="W62" s="319"/>
      <c r="X62" s="319"/>
    </row>
    <row r="64" spans="11:24" x14ac:dyDescent="0.2">
      <c r="L64" s="315"/>
      <c r="M64" s="315"/>
      <c r="N64" s="315"/>
      <c r="O64" s="315"/>
      <c r="P64" s="315"/>
      <c r="T64" s="315"/>
      <c r="U64" s="315"/>
      <c r="V64" s="315"/>
      <c r="W64" s="315"/>
      <c r="X64" s="315"/>
    </row>
    <row r="65" spans="12:24" x14ac:dyDescent="0.2">
      <c r="L65" s="315"/>
      <c r="M65" s="315"/>
      <c r="N65" s="315"/>
      <c r="O65" s="315"/>
      <c r="P65" s="315"/>
      <c r="T65" s="315"/>
      <c r="U65" s="315"/>
      <c r="V65" s="315"/>
      <c r="W65" s="315"/>
      <c r="X65" s="315"/>
    </row>
    <row r="66" spans="12:24" x14ac:dyDescent="0.2">
      <c r="L66" s="315"/>
      <c r="M66" s="315"/>
      <c r="N66" s="315"/>
      <c r="O66" s="315"/>
      <c r="P66" s="315"/>
      <c r="T66" s="315"/>
      <c r="U66" s="315"/>
      <c r="V66" s="315"/>
      <c r="W66" s="315"/>
      <c r="X66" s="315"/>
    </row>
    <row r="67" spans="12:24" x14ac:dyDescent="0.2">
      <c r="L67" s="315"/>
      <c r="M67" s="315"/>
      <c r="N67" s="315"/>
      <c r="O67" s="315"/>
      <c r="P67" s="315"/>
      <c r="T67" s="315"/>
      <c r="U67" s="315"/>
      <c r="V67" s="315"/>
      <c r="W67" s="315"/>
      <c r="X67" s="315"/>
    </row>
    <row r="68" spans="12:24" x14ac:dyDescent="0.2">
      <c r="L68" s="315"/>
      <c r="M68" s="315"/>
      <c r="N68" s="315"/>
      <c r="O68" s="315"/>
      <c r="P68" s="315"/>
      <c r="T68" s="315"/>
      <c r="U68" s="315"/>
      <c r="V68" s="315"/>
      <c r="W68" s="315"/>
      <c r="X68" s="315"/>
    </row>
    <row r="69" spans="12:24" x14ac:dyDescent="0.2">
      <c r="L69" s="315"/>
      <c r="M69" s="315"/>
      <c r="N69" s="315"/>
      <c r="O69" s="315"/>
      <c r="P69" s="315"/>
      <c r="T69" s="315"/>
      <c r="U69" s="315"/>
      <c r="V69" s="315"/>
      <c r="W69" s="315"/>
      <c r="X69" s="315"/>
    </row>
    <row r="70" spans="12:24" x14ac:dyDescent="0.2">
      <c r="L70" s="315"/>
      <c r="M70" s="315"/>
      <c r="N70" s="315"/>
      <c r="O70" s="315"/>
      <c r="P70" s="315"/>
      <c r="T70" s="315"/>
      <c r="U70" s="315"/>
      <c r="V70" s="315"/>
      <c r="W70" s="315"/>
      <c r="X70" s="315"/>
    </row>
    <row r="71" spans="12:24" x14ac:dyDescent="0.2">
      <c r="L71" s="315"/>
      <c r="M71" s="315"/>
      <c r="N71" s="315"/>
      <c r="O71" s="315"/>
      <c r="P71" s="315"/>
      <c r="T71" s="315"/>
      <c r="U71" s="315"/>
      <c r="V71" s="315"/>
      <c r="W71" s="315"/>
      <c r="X71" s="315"/>
    </row>
    <row r="72" spans="12:24" x14ac:dyDescent="0.2">
      <c r="L72" s="315"/>
      <c r="M72" s="315"/>
      <c r="N72" s="315"/>
      <c r="O72" s="315"/>
      <c r="P72" s="315"/>
      <c r="T72" s="315"/>
      <c r="U72" s="315"/>
      <c r="V72" s="315"/>
      <c r="W72" s="315"/>
      <c r="X72" s="315"/>
    </row>
    <row r="73" spans="12:24" x14ac:dyDescent="0.2">
      <c r="L73" s="315"/>
      <c r="M73" s="315"/>
      <c r="N73" s="315"/>
      <c r="O73" s="315"/>
      <c r="P73" s="315"/>
      <c r="T73" s="315"/>
      <c r="U73" s="315"/>
      <c r="V73" s="315"/>
      <c r="W73" s="315"/>
      <c r="X73" s="315"/>
    </row>
    <row r="74" spans="12:24" x14ac:dyDescent="0.2">
      <c r="L74" s="315"/>
      <c r="M74" s="315"/>
      <c r="N74" s="315"/>
      <c r="O74" s="315"/>
      <c r="P74" s="315"/>
      <c r="T74" s="315"/>
      <c r="U74" s="315"/>
      <c r="V74" s="315"/>
      <c r="W74" s="315"/>
      <c r="X74" s="315"/>
    </row>
    <row r="75" spans="12:24" x14ac:dyDescent="0.2">
      <c r="L75" s="315"/>
      <c r="M75" s="315"/>
      <c r="N75" s="315"/>
      <c r="O75" s="315"/>
      <c r="P75" s="315"/>
      <c r="T75" s="315"/>
      <c r="U75" s="315"/>
      <c r="V75" s="315"/>
      <c r="W75" s="315"/>
      <c r="X75" s="315"/>
    </row>
    <row r="76" spans="12:24" x14ac:dyDescent="0.2">
      <c r="L76" s="315"/>
      <c r="M76" s="315"/>
      <c r="N76" s="315"/>
      <c r="O76" s="315"/>
      <c r="T76" s="315"/>
      <c r="U76" s="315"/>
      <c r="V76" s="315"/>
      <c r="W76" s="315"/>
      <c r="X76" s="315"/>
    </row>
  </sheetData>
  <mergeCells count="9">
    <mergeCell ref="A30:H31"/>
    <mergeCell ref="A7:A9"/>
    <mergeCell ref="B7:F8"/>
    <mergeCell ref="G1:I1"/>
    <mergeCell ref="A2:I2"/>
    <mergeCell ref="A3:I3"/>
    <mergeCell ref="A5:I5"/>
    <mergeCell ref="G6:I6"/>
    <mergeCell ref="A4:I4"/>
  </mergeCells>
  <printOptions horizontalCentered="1"/>
  <pageMargins left="0.7" right="0.7" top="0.75" bottom="0.5" header="0.3" footer="0.3"/>
  <pageSetup orientation="landscape" r:id="rId1"/>
  <headerFooter>
    <oddFooter>&amp;R2015 Data Tables</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8">
    <pageSetUpPr fitToPage="1"/>
  </sheetPr>
  <dimension ref="A1:S38"/>
  <sheetViews>
    <sheetView zoomScale="80" zoomScaleNormal="80" workbookViewId="0">
      <selection activeCell="F36" sqref="F36"/>
    </sheetView>
  </sheetViews>
  <sheetFormatPr defaultRowHeight="12.75" x14ac:dyDescent="0.2"/>
  <cols>
    <col min="1" max="1" width="19.7109375" style="155" customWidth="1"/>
    <col min="2" max="2" width="16.28515625" style="155" customWidth="1"/>
    <col min="3" max="3" width="2.7109375" style="155" customWidth="1"/>
    <col min="4" max="4" width="14.28515625" style="155" customWidth="1"/>
    <col min="5" max="5" width="6.5703125" style="155" customWidth="1"/>
    <col min="6" max="6" width="15.85546875" style="155" customWidth="1"/>
    <col min="7" max="7" width="6.7109375" style="155" customWidth="1"/>
    <col min="8" max="8" width="15.7109375" style="155" customWidth="1"/>
    <col min="9" max="9" width="6.7109375" style="155" customWidth="1"/>
    <col min="10" max="10" width="17" style="155" bestFit="1" customWidth="1"/>
    <col min="11" max="11" width="6.7109375" style="155" customWidth="1"/>
    <col min="12" max="12" width="16.42578125" bestFit="1" customWidth="1"/>
    <col min="13" max="13" width="4" customWidth="1"/>
    <col min="14" max="14" width="10.5703125" customWidth="1"/>
    <col min="15" max="15" width="8.85546875" customWidth="1"/>
    <col min="16" max="16" width="14.42578125" bestFit="1" customWidth="1"/>
    <col min="17" max="17" width="16.140625" customWidth="1"/>
    <col min="18" max="19" width="17.7109375" style="21" bestFit="1" customWidth="1"/>
  </cols>
  <sheetData>
    <row r="1" spans="1:19" ht="12.75" customHeight="1" x14ac:dyDescent="0.2">
      <c r="A1" s="2764"/>
      <c r="B1" s="2765"/>
      <c r="C1" s="2765"/>
      <c r="D1" s="2765"/>
      <c r="E1" s="2765"/>
      <c r="F1" s="2765"/>
      <c r="G1" s="2765"/>
      <c r="H1" s="2765"/>
      <c r="I1" s="2765"/>
      <c r="J1" s="2765"/>
      <c r="K1" s="2765"/>
      <c r="L1" s="2765"/>
      <c r="M1" s="2765"/>
      <c r="N1" s="2765"/>
      <c r="O1" s="2766"/>
      <c r="Q1" s="21"/>
      <c r="S1"/>
    </row>
    <row r="2" spans="1:19" ht="20.25" customHeight="1" x14ac:dyDescent="0.2">
      <c r="A2" s="2703" t="s">
        <v>355</v>
      </c>
      <c r="B2" s="2704"/>
      <c r="C2" s="2704"/>
      <c r="D2" s="2704"/>
      <c r="E2" s="2704"/>
      <c r="F2" s="2704"/>
      <c r="G2" s="2704"/>
      <c r="H2" s="2704"/>
      <c r="I2" s="2704"/>
      <c r="J2" s="2704"/>
      <c r="K2" s="2704"/>
      <c r="L2" s="2704"/>
      <c r="M2" s="2704"/>
      <c r="N2" s="2704"/>
      <c r="O2" s="2705"/>
      <c r="Q2" s="21"/>
      <c r="S2"/>
    </row>
    <row r="3" spans="1:19" ht="18" customHeight="1" x14ac:dyDescent="0.2">
      <c r="A3" s="2706" t="s">
        <v>271</v>
      </c>
      <c r="B3" s="2707"/>
      <c r="C3" s="2707"/>
      <c r="D3" s="2707"/>
      <c r="E3" s="2707"/>
      <c r="F3" s="2707"/>
      <c r="G3" s="2707"/>
      <c r="H3" s="2707"/>
      <c r="I3" s="2707"/>
      <c r="J3" s="2707"/>
      <c r="K3" s="2707"/>
      <c r="L3" s="2707"/>
      <c r="M3" s="2707"/>
      <c r="N3" s="2707"/>
      <c r="O3" s="2708"/>
      <c r="Q3" s="21"/>
      <c r="S3"/>
    </row>
    <row r="4" spans="1:19" s="560" customFormat="1" ht="18" customHeight="1" x14ac:dyDescent="0.2">
      <c r="A4" s="2706" t="s">
        <v>356</v>
      </c>
      <c r="B4" s="2707"/>
      <c r="C4" s="2707"/>
      <c r="D4" s="2707"/>
      <c r="E4" s="2707"/>
      <c r="F4" s="2707"/>
      <c r="G4" s="2707"/>
      <c r="H4" s="2707"/>
      <c r="I4" s="2707"/>
      <c r="J4" s="2707"/>
      <c r="K4" s="2707"/>
      <c r="L4" s="2707"/>
      <c r="M4" s="2707"/>
      <c r="N4" s="2707"/>
      <c r="O4" s="2708"/>
      <c r="Q4" s="561"/>
      <c r="R4" s="561"/>
    </row>
    <row r="5" spans="1:19" ht="18" customHeight="1" x14ac:dyDescent="0.2">
      <c r="A5" s="2706" t="s">
        <v>1</v>
      </c>
      <c r="B5" s="2707"/>
      <c r="C5" s="2707"/>
      <c r="D5" s="2707"/>
      <c r="E5" s="2707"/>
      <c r="F5" s="2707"/>
      <c r="G5" s="2707"/>
      <c r="H5" s="2707"/>
      <c r="I5" s="2707"/>
      <c r="J5" s="2707"/>
      <c r="K5" s="2707"/>
      <c r="L5" s="2707"/>
      <c r="M5" s="2707"/>
      <c r="N5" s="2707"/>
      <c r="O5" s="2708"/>
      <c r="Q5" s="21"/>
      <c r="S5"/>
    </row>
    <row r="6" spans="1:19" ht="20.45" customHeight="1" thickBot="1" x14ac:dyDescent="0.25">
      <c r="A6" s="562"/>
      <c r="B6" s="563"/>
      <c r="C6" s="563"/>
      <c r="D6" s="563"/>
      <c r="E6" s="563"/>
      <c r="F6" s="563"/>
      <c r="G6" s="563"/>
      <c r="H6" s="563"/>
      <c r="I6" s="563"/>
      <c r="J6" s="563"/>
      <c r="K6" s="563"/>
      <c r="L6" s="563"/>
      <c r="M6" s="596"/>
      <c r="N6" s="596"/>
      <c r="O6" s="597"/>
      <c r="Q6" s="21"/>
      <c r="S6"/>
    </row>
    <row r="7" spans="1:19" x14ac:dyDescent="0.2">
      <c r="A7" s="600"/>
      <c r="B7" s="2738" t="s">
        <v>329</v>
      </c>
      <c r="C7" s="2739"/>
      <c r="D7" s="2739"/>
      <c r="E7" s="2739"/>
      <c r="F7" s="2739"/>
      <c r="G7" s="2739"/>
      <c r="H7" s="2739"/>
      <c r="I7" s="2739"/>
      <c r="J7" s="2739"/>
      <c r="K7" s="2739"/>
      <c r="L7" s="2750"/>
      <c r="M7" s="2739"/>
      <c r="N7" s="2739"/>
      <c r="O7" s="2751"/>
      <c r="Q7" s="21"/>
      <c r="S7"/>
    </row>
    <row r="8" spans="1:19" x14ac:dyDescent="0.2">
      <c r="A8" s="601"/>
      <c r="B8" s="2740"/>
      <c r="C8" s="2741"/>
      <c r="D8" s="2741"/>
      <c r="E8" s="2741"/>
      <c r="F8" s="2741"/>
      <c r="G8" s="2741"/>
      <c r="H8" s="2741"/>
      <c r="I8" s="2741"/>
      <c r="J8" s="2741"/>
      <c r="K8" s="2741"/>
      <c r="L8" s="2752"/>
      <c r="M8" s="2741"/>
      <c r="N8" s="2741"/>
      <c r="O8" s="2753"/>
    </row>
    <row r="9" spans="1:19" ht="26.25" customHeight="1" x14ac:dyDescent="0.2">
      <c r="A9" s="601" t="s">
        <v>79</v>
      </c>
      <c r="B9" s="2754" t="s">
        <v>80</v>
      </c>
      <c r="C9" s="2755"/>
      <c r="D9" s="2756" t="s">
        <v>81</v>
      </c>
      <c r="E9" s="2756"/>
      <c r="F9" s="2756" t="s">
        <v>82</v>
      </c>
      <c r="G9" s="2756"/>
      <c r="H9" s="2756" t="s">
        <v>83</v>
      </c>
      <c r="I9" s="2756"/>
      <c r="J9" s="2756" t="s">
        <v>84</v>
      </c>
      <c r="K9" s="2756"/>
      <c r="L9" s="2757" t="s">
        <v>261</v>
      </c>
      <c r="M9" s="2758"/>
      <c r="N9" s="2758" t="s">
        <v>87</v>
      </c>
      <c r="O9" s="2761"/>
    </row>
    <row r="10" spans="1:19" ht="13.5" thickBot="1" x14ac:dyDescent="0.25">
      <c r="A10" s="602"/>
      <c r="B10" s="565"/>
      <c r="C10" s="564"/>
      <c r="D10" s="564"/>
      <c r="E10" s="564"/>
      <c r="F10" s="564"/>
      <c r="G10" s="564"/>
      <c r="H10" s="564"/>
      <c r="I10" s="564"/>
      <c r="J10" s="564"/>
      <c r="K10" s="564"/>
      <c r="L10" s="2759"/>
      <c r="M10" s="2760"/>
      <c r="N10" s="2762"/>
      <c r="O10" s="2763"/>
    </row>
    <row r="11" spans="1:19" x14ac:dyDescent="0.2">
      <c r="A11" s="603"/>
      <c r="B11" s="570"/>
      <c r="C11" s="569"/>
      <c r="D11" s="569"/>
      <c r="E11" s="569"/>
      <c r="F11" s="569"/>
      <c r="G11" s="569"/>
      <c r="H11" s="569"/>
      <c r="I11" s="569"/>
      <c r="J11" s="569"/>
      <c r="K11" s="569"/>
      <c r="L11" s="571"/>
      <c r="M11" s="572"/>
      <c r="N11" s="573"/>
      <c r="O11" s="574"/>
    </row>
    <row r="12" spans="1:19" ht="22.9" customHeight="1" x14ac:dyDescent="0.2">
      <c r="A12" s="604" t="s">
        <v>15</v>
      </c>
      <c r="B12" s="575">
        <v>62193304.490000002</v>
      </c>
      <c r="C12" s="576"/>
      <c r="D12" s="577">
        <v>89626004.180000007</v>
      </c>
      <c r="E12" s="576"/>
      <c r="F12" s="577">
        <v>100386834.90000001</v>
      </c>
      <c r="G12" s="576"/>
      <c r="H12" s="578">
        <v>0</v>
      </c>
      <c r="I12" s="576"/>
      <c r="J12" s="578">
        <v>0</v>
      </c>
      <c r="K12" s="579"/>
      <c r="L12" s="571">
        <v>252206143.57000002</v>
      </c>
      <c r="M12" s="580"/>
      <c r="N12" s="573">
        <v>5.1467225085322504E-3</v>
      </c>
      <c r="O12" s="581"/>
      <c r="Q12" s="302"/>
    </row>
    <row r="13" spans="1:19" ht="22.9" customHeight="1" x14ac:dyDescent="0.2">
      <c r="A13" s="604" t="s">
        <v>17</v>
      </c>
      <c r="B13" s="582">
        <v>80296904.75</v>
      </c>
      <c r="C13" s="576"/>
      <c r="D13" s="583">
        <v>191956079.58000001</v>
      </c>
      <c r="E13" s="576"/>
      <c r="F13" s="583">
        <v>470455491.38999999</v>
      </c>
      <c r="G13" s="576"/>
      <c r="H13" s="578">
        <v>0</v>
      </c>
      <c r="I13" s="576"/>
      <c r="J13" s="578">
        <v>0</v>
      </c>
      <c r="K13" s="579"/>
      <c r="L13" s="587">
        <v>742708475.72000003</v>
      </c>
      <c r="M13" s="580"/>
      <c r="N13" s="573">
        <v>1.51563097359873E-2</v>
      </c>
      <c r="O13" s="581"/>
      <c r="Q13" s="302"/>
    </row>
    <row r="14" spans="1:19" ht="22.9" customHeight="1" x14ac:dyDescent="0.2">
      <c r="A14" s="604" t="s">
        <v>18</v>
      </c>
      <c r="B14" s="582">
        <v>74853432.140000001</v>
      </c>
      <c r="C14" s="576"/>
      <c r="D14" s="583">
        <v>219557665.61000001</v>
      </c>
      <c r="E14" s="576"/>
      <c r="F14" s="583">
        <v>424362735.38999999</v>
      </c>
      <c r="G14" s="576"/>
      <c r="H14" s="577">
        <v>982945158.28999996</v>
      </c>
      <c r="I14" s="576"/>
      <c r="J14" s="578">
        <v>0</v>
      </c>
      <c r="K14" s="579"/>
      <c r="L14" s="587">
        <v>1701718991.4299998</v>
      </c>
      <c r="M14" s="580"/>
      <c r="N14" s="573">
        <v>3.4726653809520357E-2</v>
      </c>
      <c r="O14" s="581"/>
      <c r="Q14" s="302"/>
    </row>
    <row r="15" spans="1:19" ht="22.9" customHeight="1" x14ac:dyDescent="0.2">
      <c r="A15" s="604" t="s">
        <v>19</v>
      </c>
      <c r="B15" s="584">
        <v>125685483.91</v>
      </c>
      <c r="C15" s="576"/>
      <c r="D15" s="583">
        <v>449076660.76999998</v>
      </c>
      <c r="E15" s="576"/>
      <c r="F15" s="583">
        <v>447349948.37</v>
      </c>
      <c r="G15" s="576"/>
      <c r="H15" s="583">
        <v>1819857865.9000001</v>
      </c>
      <c r="I15" s="576"/>
      <c r="J15" s="578">
        <v>0</v>
      </c>
      <c r="K15" s="579"/>
      <c r="L15" s="587">
        <v>2841969958.9499998</v>
      </c>
      <c r="M15" s="580"/>
      <c r="N15" s="573">
        <v>5.7995537100152955E-2</v>
      </c>
      <c r="O15" s="581"/>
      <c r="Q15" s="302"/>
    </row>
    <row r="16" spans="1:19" ht="22.9" customHeight="1" x14ac:dyDescent="0.2">
      <c r="A16" s="604" t="s">
        <v>20</v>
      </c>
      <c r="B16" s="584">
        <v>94471552.829999998</v>
      </c>
      <c r="C16" s="576"/>
      <c r="D16" s="583">
        <v>307763074.50999999</v>
      </c>
      <c r="E16" s="576"/>
      <c r="F16" s="583">
        <v>380646499.20999998</v>
      </c>
      <c r="G16" s="576"/>
      <c r="H16" s="585">
        <v>0</v>
      </c>
      <c r="I16" s="576"/>
      <c r="J16" s="578">
        <v>0</v>
      </c>
      <c r="K16" s="579"/>
      <c r="L16" s="587">
        <v>782881126.54999995</v>
      </c>
      <c r="M16" s="580"/>
      <c r="N16" s="573">
        <v>1.5976105333856159E-2</v>
      </c>
      <c r="O16" s="581"/>
      <c r="Q16" s="302"/>
    </row>
    <row r="17" spans="1:19" ht="22.9" customHeight="1" x14ac:dyDescent="0.2">
      <c r="A17" s="604" t="s">
        <v>85</v>
      </c>
      <c r="B17" s="584">
        <v>121421534.29000001</v>
      </c>
      <c r="C17" s="576"/>
      <c r="D17" s="583">
        <v>811183087.83000004</v>
      </c>
      <c r="E17" s="576"/>
      <c r="F17" s="583">
        <v>2455826162.6999998</v>
      </c>
      <c r="G17" s="576"/>
      <c r="H17" s="583">
        <v>6016024752.8000002</v>
      </c>
      <c r="I17" s="576"/>
      <c r="J17" s="586">
        <v>5396777175.8000002</v>
      </c>
      <c r="K17" s="579"/>
      <c r="L17" s="587">
        <v>14801232713.419998</v>
      </c>
      <c r="M17" s="580"/>
      <c r="N17" s="573">
        <v>0.3020459235523712</v>
      </c>
      <c r="O17" s="581"/>
      <c r="Q17" s="302"/>
    </row>
    <row r="18" spans="1:19" ht="22.9" customHeight="1" x14ac:dyDescent="0.2">
      <c r="A18" s="604" t="s">
        <v>86</v>
      </c>
      <c r="B18" s="584">
        <v>93326967.790000007</v>
      </c>
      <c r="C18" s="576"/>
      <c r="D18" s="583">
        <v>804451207.58000004</v>
      </c>
      <c r="E18" s="576"/>
      <c r="F18" s="583">
        <v>2187261123.5</v>
      </c>
      <c r="G18" s="576"/>
      <c r="H18" s="583">
        <v>4483666079.6000004</v>
      </c>
      <c r="I18" s="576"/>
      <c r="J18" s="583">
        <v>14614143044</v>
      </c>
      <c r="K18" s="579"/>
      <c r="L18" s="587">
        <v>22182848422.470001</v>
      </c>
      <c r="M18" s="580"/>
      <c r="N18" s="573">
        <v>0.45268114274780852</v>
      </c>
      <c r="O18" s="581"/>
      <c r="Q18" s="302"/>
    </row>
    <row r="19" spans="1:19" ht="22.9" customHeight="1" x14ac:dyDescent="0.2">
      <c r="A19" s="604">
        <v>2010</v>
      </c>
      <c r="B19" s="584">
        <v>30650337.690000001</v>
      </c>
      <c r="C19" s="576"/>
      <c r="D19" s="583">
        <v>212641835.08000001</v>
      </c>
      <c r="E19" s="576"/>
      <c r="F19" s="583">
        <v>682256543.27999997</v>
      </c>
      <c r="G19" s="576"/>
      <c r="H19" s="583">
        <v>281110368.97000003</v>
      </c>
      <c r="I19" s="576"/>
      <c r="J19" s="578">
        <v>0</v>
      </c>
      <c r="K19" s="579"/>
      <c r="L19" s="587">
        <v>1206659085.02</v>
      </c>
      <c r="M19" s="580"/>
      <c r="N19" s="573">
        <v>2.4624061036299376E-2</v>
      </c>
      <c r="O19" s="581"/>
      <c r="Q19" s="302"/>
    </row>
    <row r="20" spans="1:19" ht="22.5" customHeight="1" x14ac:dyDescent="0.2">
      <c r="A20" s="604">
        <v>2011</v>
      </c>
      <c r="B20" s="584">
        <v>15292300.24</v>
      </c>
      <c r="C20" s="576"/>
      <c r="D20" s="583">
        <v>148566557.16999999</v>
      </c>
      <c r="E20" s="576"/>
      <c r="F20" s="583">
        <v>529790253.75999999</v>
      </c>
      <c r="G20" s="576"/>
      <c r="H20" s="585">
        <v>0</v>
      </c>
      <c r="I20" s="576"/>
      <c r="J20" s="578">
        <v>0</v>
      </c>
      <c r="K20" s="579"/>
      <c r="L20" s="587">
        <v>693649111.16999996</v>
      </c>
      <c r="M20" s="580"/>
      <c r="N20" s="573">
        <v>1.4155164671835863E-2</v>
      </c>
      <c r="O20" s="581"/>
      <c r="Q20" s="302"/>
    </row>
    <row r="21" spans="1:19" ht="22.9" customHeight="1" x14ac:dyDescent="0.2">
      <c r="A21" s="604">
        <v>2012</v>
      </c>
      <c r="B21" s="584">
        <v>13959349.43</v>
      </c>
      <c r="C21" s="576"/>
      <c r="D21" s="583">
        <v>186510532.61000001</v>
      </c>
      <c r="E21" s="576"/>
      <c r="F21" s="583">
        <v>680681818.72000003</v>
      </c>
      <c r="G21" s="576"/>
      <c r="H21" s="583">
        <v>115335046.8</v>
      </c>
      <c r="I21" s="576"/>
      <c r="J21" s="578">
        <v>0</v>
      </c>
      <c r="K21" s="579"/>
      <c r="L21" s="587">
        <v>996486747.55999994</v>
      </c>
      <c r="M21" s="580"/>
      <c r="N21" s="573">
        <v>2.0335114365275908E-2</v>
      </c>
      <c r="O21" s="581"/>
      <c r="Q21" s="302"/>
    </row>
    <row r="22" spans="1:19" ht="22.9" customHeight="1" x14ac:dyDescent="0.2">
      <c r="A22" s="604">
        <v>2013</v>
      </c>
      <c r="B22" s="584">
        <v>11887491.039999999</v>
      </c>
      <c r="C22" s="576"/>
      <c r="D22" s="583">
        <v>146994331.43000001</v>
      </c>
      <c r="E22" s="576"/>
      <c r="F22" s="583">
        <v>738581135.65999997</v>
      </c>
      <c r="G22" s="576"/>
      <c r="H22" s="583">
        <v>558735783.77999997</v>
      </c>
      <c r="I22" s="576"/>
      <c r="J22" s="578">
        <v>0</v>
      </c>
      <c r="K22" s="579"/>
      <c r="L22" s="587">
        <v>1456198741.9099998</v>
      </c>
      <c r="M22" s="580"/>
      <c r="N22" s="573">
        <v>2.9716369061423734E-2</v>
      </c>
      <c r="O22" s="581"/>
      <c r="Q22" s="302"/>
    </row>
    <row r="23" spans="1:19" ht="22.9" customHeight="1" x14ac:dyDescent="0.2">
      <c r="A23" s="604">
        <v>2014</v>
      </c>
      <c r="B23" s="584">
        <v>5116157.84</v>
      </c>
      <c r="C23" s="576"/>
      <c r="D23" s="583">
        <v>88669583.219999999</v>
      </c>
      <c r="E23" s="576"/>
      <c r="F23" s="583">
        <v>347285117.52999997</v>
      </c>
      <c r="G23" s="576"/>
      <c r="H23" s="583">
        <v>272502890.74000001</v>
      </c>
      <c r="I23" s="576"/>
      <c r="J23" s="578">
        <v>0</v>
      </c>
      <c r="K23" s="579"/>
      <c r="L23" s="587">
        <v>713573749.32999992</v>
      </c>
      <c r="M23" s="580"/>
      <c r="N23" s="573">
        <v>1.4561762949898705E-2</v>
      </c>
      <c r="O23" s="581"/>
      <c r="Q23" s="302"/>
    </row>
    <row r="24" spans="1:19" ht="22.9" customHeight="1" x14ac:dyDescent="0.2">
      <c r="A24" s="604">
        <v>2015</v>
      </c>
      <c r="B24" s="584">
        <v>770401.39</v>
      </c>
      <c r="C24" s="576"/>
      <c r="D24" s="583">
        <v>58356113.799999997</v>
      </c>
      <c r="E24" s="576"/>
      <c r="F24" s="583">
        <v>134074454.09999999</v>
      </c>
      <c r="G24" s="576"/>
      <c r="H24" s="583">
        <v>437918445.66000003</v>
      </c>
      <c r="I24" s="576"/>
      <c r="J24" s="578">
        <v>0</v>
      </c>
      <c r="K24" s="579"/>
      <c r="L24" s="587">
        <v>631119414.95000005</v>
      </c>
      <c r="M24" s="580"/>
      <c r="N24" s="573">
        <v>1.2879133127037925E-2</v>
      </c>
      <c r="O24" s="581"/>
      <c r="Q24" s="302"/>
    </row>
    <row r="25" spans="1:19" x14ac:dyDescent="0.2">
      <c r="A25" s="604"/>
      <c r="B25" s="584"/>
      <c r="C25" s="576"/>
      <c r="D25" s="583"/>
      <c r="E25" s="576"/>
      <c r="F25" s="583"/>
      <c r="G25" s="576"/>
      <c r="H25" s="583"/>
      <c r="I25" s="576"/>
      <c r="J25" s="578"/>
      <c r="K25" s="579"/>
      <c r="L25" s="587"/>
      <c r="M25" s="580"/>
      <c r="N25" s="573"/>
      <c r="O25" s="581"/>
      <c r="Q25" s="302"/>
    </row>
    <row r="26" spans="1:19" x14ac:dyDescent="0.2">
      <c r="A26" s="604" t="s">
        <v>21</v>
      </c>
      <c r="B26" s="575">
        <v>729925217.82999992</v>
      </c>
      <c r="C26" s="576"/>
      <c r="D26" s="577">
        <v>3715352733.3699999</v>
      </c>
      <c r="E26" s="576"/>
      <c r="F26" s="577">
        <v>9578958118.5100021</v>
      </c>
      <c r="G26" s="576"/>
      <c r="H26" s="577">
        <v>14968096392.539999</v>
      </c>
      <c r="I26" s="576"/>
      <c r="J26" s="577">
        <v>20010920219.799999</v>
      </c>
      <c r="K26" s="579"/>
      <c r="L26" s="606">
        <v>49003252682.049988</v>
      </c>
      <c r="M26" s="580"/>
      <c r="N26" s="573"/>
      <c r="O26" s="581"/>
      <c r="P26" s="302"/>
      <c r="Q26" s="302"/>
    </row>
    <row r="27" spans="1:19" x14ac:dyDescent="0.2">
      <c r="A27" s="567" t="s">
        <v>87</v>
      </c>
      <c r="B27" s="588">
        <v>1.489544423848773E-2</v>
      </c>
      <c r="C27" s="588"/>
      <c r="D27" s="588">
        <v>7.5818492243290264E-2</v>
      </c>
      <c r="E27" s="588"/>
      <c r="F27" s="588">
        <v>0.19547596525197189</v>
      </c>
      <c r="G27" s="588"/>
      <c r="H27" s="588">
        <v>0.30545107872038973</v>
      </c>
      <c r="I27" s="588"/>
      <c r="J27" s="588">
        <v>0.40835901954586062</v>
      </c>
      <c r="K27" s="589"/>
      <c r="L27" s="590"/>
      <c r="M27" s="591"/>
      <c r="N27" s="588">
        <v>1</v>
      </c>
      <c r="O27" s="581"/>
      <c r="Q27" s="302"/>
    </row>
    <row r="28" spans="1:19" ht="10.15" customHeight="1" thickBot="1" x14ac:dyDescent="0.25">
      <c r="A28" s="605"/>
      <c r="B28" s="592"/>
      <c r="C28" s="592"/>
      <c r="D28" s="592"/>
      <c r="E28" s="592"/>
      <c r="F28" s="592"/>
      <c r="G28" s="592"/>
      <c r="H28" s="592"/>
      <c r="I28" s="592"/>
      <c r="J28" s="592"/>
      <c r="K28" s="593"/>
      <c r="L28" s="594"/>
      <c r="M28" s="595"/>
      <c r="N28" s="592"/>
      <c r="O28" s="568"/>
      <c r="Q28" s="302"/>
    </row>
    <row r="30" spans="1:19" x14ac:dyDescent="0.2">
      <c r="A30" s="2546" t="s">
        <v>253</v>
      </c>
      <c r="B30" s="2566"/>
      <c r="C30" s="2566"/>
      <c r="D30" s="2566"/>
      <c r="E30" s="2566"/>
      <c r="F30" s="2566"/>
      <c r="G30" s="2566"/>
      <c r="H30" s="2566"/>
      <c r="I30" s="2566"/>
      <c r="J30" s="2566"/>
      <c r="K30" s="2566"/>
      <c r="L30" s="309"/>
      <c r="M30" s="309"/>
      <c r="N30" s="309"/>
      <c r="O30" s="309"/>
    </row>
    <row r="31" spans="1:19" x14ac:dyDescent="0.2">
      <c r="A31" s="2720" t="s">
        <v>350</v>
      </c>
      <c r="B31" s="2720"/>
      <c r="C31" s="2720"/>
      <c r="D31" s="2720"/>
      <c r="E31" s="2720"/>
      <c r="F31" s="2720"/>
      <c r="G31" s="2720"/>
      <c r="H31" s="2720"/>
      <c r="I31" s="2720"/>
      <c r="J31" s="2720"/>
      <c r="K31" s="2720"/>
      <c r="L31" s="2720"/>
      <c r="M31" s="2720"/>
      <c r="N31" s="2720"/>
      <c r="O31" s="2720"/>
      <c r="R31"/>
      <c r="S31"/>
    </row>
    <row r="32" spans="1:19" x14ac:dyDescent="0.2">
      <c r="A32" s="2546" t="s">
        <v>105</v>
      </c>
      <c r="B32" s="2566"/>
      <c r="C32" s="2566"/>
      <c r="D32" s="2566"/>
      <c r="E32" s="2566"/>
      <c r="F32" s="2566"/>
      <c r="G32" s="2566"/>
      <c r="H32" s="2566"/>
      <c r="I32" s="2566"/>
      <c r="J32" s="2566"/>
      <c r="K32" s="2566"/>
      <c r="L32" s="309"/>
      <c r="M32" s="309"/>
      <c r="N32" s="309"/>
      <c r="O32" s="309"/>
    </row>
    <row r="33" spans="1:15" x14ac:dyDescent="0.2">
      <c r="A33" s="2546" t="s">
        <v>31</v>
      </c>
      <c r="B33" s="2566"/>
      <c r="C33" s="2566"/>
      <c r="D33" s="2566"/>
      <c r="E33" s="2566"/>
      <c r="F33" s="2566"/>
      <c r="G33" s="2566"/>
      <c r="H33" s="2566"/>
      <c r="I33" s="2566"/>
      <c r="J33" s="2566"/>
      <c r="K33" s="2566"/>
      <c r="L33" s="309"/>
      <c r="M33" s="309"/>
      <c r="N33" s="309"/>
      <c r="O33" s="309"/>
    </row>
    <row r="37" spans="1:15" x14ac:dyDescent="0.2">
      <c r="F37" s="552"/>
      <c r="L37" s="302"/>
    </row>
    <row r="38" spans="1:15" x14ac:dyDescent="0.2">
      <c r="F38" s="552"/>
      <c r="H38" s="552"/>
      <c r="J38" s="552"/>
    </row>
  </sheetData>
  <mergeCells count="15">
    <mergeCell ref="A2:O2"/>
    <mergeCell ref="A3:O3"/>
    <mergeCell ref="A5:O5"/>
    <mergeCell ref="A1:O1"/>
    <mergeCell ref="A4:O4"/>
    <mergeCell ref="A31:O31"/>
    <mergeCell ref="B7:K8"/>
    <mergeCell ref="L7:O8"/>
    <mergeCell ref="B9:C9"/>
    <mergeCell ref="D9:E9"/>
    <mergeCell ref="F9:G9"/>
    <mergeCell ref="H9:I9"/>
    <mergeCell ref="J9:K9"/>
    <mergeCell ref="L9:M10"/>
    <mergeCell ref="N9:O10"/>
  </mergeCells>
  <printOptions horizontalCentered="1"/>
  <pageMargins left="0.7" right="0.7" top="0.75" bottom="0.5" header="0.3" footer="0.3"/>
  <pageSetup scale="74" orientation="landscape" r:id="rId1"/>
  <headerFooter>
    <oddFooter>&amp;R2015 Data Tables</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9">
    <pageSetUpPr fitToPage="1"/>
  </sheetPr>
  <dimension ref="A1:U31"/>
  <sheetViews>
    <sheetView zoomScale="80" zoomScaleNormal="80" workbookViewId="0"/>
  </sheetViews>
  <sheetFormatPr defaultRowHeight="12.75" x14ac:dyDescent="0.2"/>
  <cols>
    <col min="1" max="1" width="2.28515625" style="155" customWidth="1"/>
    <col min="2" max="2" width="17" style="155" customWidth="1"/>
    <col min="3" max="3" width="10.7109375" style="155" customWidth="1"/>
    <col min="4" max="4" width="6.7109375" style="155" customWidth="1"/>
    <col min="5" max="5" width="10.7109375" style="155" customWidth="1"/>
    <col min="6" max="6" width="6.7109375" style="155" customWidth="1"/>
    <col min="7" max="7" width="10.7109375" style="155" customWidth="1"/>
    <col min="8" max="8" width="6.7109375" style="155" customWidth="1"/>
    <col min="9" max="9" width="10.7109375" style="155" customWidth="1"/>
    <col min="10" max="10" width="6.7109375" style="155" customWidth="1"/>
    <col min="11" max="11" width="9" customWidth="1"/>
    <col min="12" max="12" width="3" customWidth="1"/>
    <col min="13" max="13" width="7.85546875" customWidth="1"/>
    <col min="14" max="14" width="2.7109375" customWidth="1"/>
    <col min="15" max="15" width="1.28515625" customWidth="1"/>
  </cols>
  <sheetData>
    <row r="1" spans="1:21" x14ac:dyDescent="0.2">
      <c r="A1" s="128"/>
      <c r="B1" s="129"/>
      <c r="C1" s="129"/>
      <c r="D1" s="129"/>
      <c r="E1" s="129"/>
      <c r="F1" s="129"/>
      <c r="G1" s="129"/>
      <c r="H1" s="129"/>
      <c r="I1" s="129"/>
      <c r="J1" s="129"/>
      <c r="K1" s="2742"/>
      <c r="L1" s="2742"/>
      <c r="M1" s="2742"/>
      <c r="N1" s="2742"/>
      <c r="O1" s="2743"/>
    </row>
    <row r="2" spans="1:21" ht="20.25" x14ac:dyDescent="0.2">
      <c r="A2" s="2703" t="s">
        <v>90</v>
      </c>
      <c r="B2" s="2704"/>
      <c r="C2" s="2704"/>
      <c r="D2" s="2704"/>
      <c r="E2" s="2704"/>
      <c r="F2" s="2704"/>
      <c r="G2" s="2704"/>
      <c r="H2" s="2704"/>
      <c r="I2" s="2704"/>
      <c r="J2" s="2704"/>
      <c r="K2" s="2704"/>
      <c r="L2" s="2704"/>
      <c r="M2" s="2704"/>
      <c r="N2" s="2704"/>
      <c r="O2" s="2705"/>
    </row>
    <row r="3" spans="1:21" ht="18" x14ac:dyDescent="0.2">
      <c r="A3" s="2706" t="s">
        <v>335</v>
      </c>
      <c r="B3" s="2707"/>
      <c r="C3" s="2707"/>
      <c r="D3" s="2707"/>
      <c r="E3" s="2707"/>
      <c r="F3" s="2707"/>
      <c r="G3" s="2707"/>
      <c r="H3" s="2707"/>
      <c r="I3" s="2707"/>
      <c r="J3" s="2707"/>
      <c r="K3" s="2707"/>
      <c r="L3" s="2707"/>
      <c r="M3" s="2707"/>
      <c r="N3" s="2707"/>
      <c r="O3" s="2708"/>
    </row>
    <row r="4" spans="1:21" ht="18" x14ac:dyDescent="0.2">
      <c r="A4" s="2706" t="s">
        <v>337</v>
      </c>
      <c r="B4" s="2707"/>
      <c r="C4" s="2707"/>
      <c r="D4" s="2707"/>
      <c r="E4" s="2707"/>
      <c r="F4" s="2707"/>
      <c r="G4" s="2707"/>
      <c r="H4" s="2707"/>
      <c r="I4" s="2707"/>
      <c r="J4" s="2707"/>
      <c r="K4" s="2707"/>
      <c r="L4" s="2707"/>
      <c r="M4" s="2707"/>
      <c r="N4" s="2707"/>
      <c r="O4" s="2708"/>
    </row>
    <row r="5" spans="1:21" ht="18" x14ac:dyDescent="0.2">
      <c r="A5" s="2706" t="s">
        <v>1</v>
      </c>
      <c r="B5" s="2707"/>
      <c r="C5" s="2707"/>
      <c r="D5" s="2707"/>
      <c r="E5" s="2707"/>
      <c r="F5" s="2707"/>
      <c r="G5" s="2707"/>
      <c r="H5" s="2707"/>
      <c r="I5" s="2707"/>
      <c r="J5" s="2707"/>
      <c r="K5" s="2707"/>
      <c r="L5" s="2707"/>
      <c r="M5" s="2707"/>
      <c r="N5" s="2707"/>
      <c r="O5" s="2708"/>
    </row>
    <row r="6" spans="1:21" ht="13.5" thickBot="1" x14ac:dyDescent="0.25">
      <c r="A6" s="130"/>
      <c r="B6" s="131"/>
      <c r="C6" s="131"/>
      <c r="D6" s="131"/>
      <c r="E6" s="131"/>
      <c r="F6" s="131"/>
      <c r="G6" s="131"/>
      <c r="H6" s="131"/>
      <c r="I6" s="131"/>
      <c r="J6" s="131"/>
      <c r="K6" s="2745"/>
      <c r="L6" s="2745"/>
      <c r="M6" s="2745"/>
      <c r="N6" s="2745"/>
      <c r="O6" s="2746"/>
    </row>
    <row r="7" spans="1:21" ht="13.15" customHeight="1" x14ac:dyDescent="0.2">
      <c r="A7" s="140"/>
      <c r="B7" s="141"/>
      <c r="C7" s="2738" t="s">
        <v>91</v>
      </c>
      <c r="D7" s="2739"/>
      <c r="E7" s="2739"/>
      <c r="F7" s="2739"/>
      <c r="G7" s="2739"/>
      <c r="H7" s="2739"/>
      <c r="I7" s="2739"/>
      <c r="J7" s="2739"/>
      <c r="K7" s="2750"/>
      <c r="L7" s="2739"/>
      <c r="M7" s="2739"/>
      <c r="N7" s="2739"/>
      <c r="O7" s="2751"/>
    </row>
    <row r="8" spans="1:21" ht="13.15" customHeight="1" x14ac:dyDescent="0.2">
      <c r="A8" s="2771"/>
      <c r="B8" s="2772"/>
      <c r="C8" s="2740"/>
      <c r="D8" s="2741"/>
      <c r="E8" s="2741"/>
      <c r="F8" s="2741"/>
      <c r="G8" s="2741"/>
      <c r="H8" s="2741"/>
      <c r="I8" s="2741"/>
      <c r="J8" s="2741"/>
      <c r="K8" s="2752"/>
      <c r="L8" s="2741"/>
      <c r="M8" s="2741"/>
      <c r="N8" s="2741"/>
      <c r="O8" s="2753"/>
    </row>
    <row r="9" spans="1:21" x14ac:dyDescent="0.2">
      <c r="A9" s="2771" t="s">
        <v>79</v>
      </c>
      <c r="B9" s="2772"/>
      <c r="C9" s="2773" t="s">
        <v>92</v>
      </c>
      <c r="D9" s="2756"/>
      <c r="E9" s="2756" t="s">
        <v>93</v>
      </c>
      <c r="F9" s="2756"/>
      <c r="G9" s="2756" t="s">
        <v>94</v>
      </c>
      <c r="H9" s="2756"/>
      <c r="I9" s="2756" t="s">
        <v>95</v>
      </c>
      <c r="J9" s="2756"/>
      <c r="K9" s="2757" t="s">
        <v>330</v>
      </c>
      <c r="L9" s="2769"/>
      <c r="M9" s="2758" t="s">
        <v>87</v>
      </c>
      <c r="N9" s="2769"/>
      <c r="O9" s="424"/>
    </row>
    <row r="10" spans="1:21" ht="16.899999999999999" customHeight="1" thickBot="1" x14ac:dyDescent="0.25">
      <c r="A10" s="142"/>
      <c r="B10" s="143"/>
      <c r="C10" s="144"/>
      <c r="D10" s="143"/>
      <c r="E10" s="143"/>
      <c r="F10" s="143"/>
      <c r="G10" s="143"/>
      <c r="H10" s="143"/>
      <c r="I10" s="143"/>
      <c r="J10" s="143"/>
      <c r="K10" s="2770"/>
      <c r="L10" s="2762"/>
      <c r="M10" s="2762"/>
      <c r="N10" s="2762"/>
      <c r="O10" s="425"/>
    </row>
    <row r="11" spans="1:21" x14ac:dyDescent="0.2">
      <c r="A11" s="145"/>
      <c r="B11" s="146"/>
      <c r="C11" s="147"/>
      <c r="D11" s="146"/>
      <c r="E11" s="146"/>
      <c r="F11" s="146"/>
      <c r="G11" s="146"/>
      <c r="H11" s="146"/>
      <c r="I11" s="146"/>
      <c r="J11" s="146"/>
      <c r="K11" s="158"/>
      <c r="L11" s="146"/>
      <c r="M11" s="146"/>
      <c r="N11" s="146"/>
      <c r="O11" s="150"/>
    </row>
    <row r="12" spans="1:21" ht="18.600000000000001" customHeight="1" x14ac:dyDescent="0.2">
      <c r="A12" s="2767" t="s">
        <v>15</v>
      </c>
      <c r="B12" s="2768"/>
      <c r="C12" s="159">
        <v>163</v>
      </c>
      <c r="D12" s="152"/>
      <c r="E12" s="160">
        <v>149</v>
      </c>
      <c r="F12" s="152"/>
      <c r="G12" s="160">
        <v>127</v>
      </c>
      <c r="H12" s="152"/>
      <c r="I12" s="160">
        <v>147</v>
      </c>
      <c r="J12" s="152"/>
      <c r="K12" s="161">
        <v>586</v>
      </c>
      <c r="L12" s="152"/>
      <c r="M12" s="163">
        <v>0.12452188695282618</v>
      </c>
      <c r="N12" s="163"/>
      <c r="O12" s="162"/>
      <c r="R12" s="315"/>
      <c r="S12" s="315"/>
      <c r="T12" s="315"/>
      <c r="U12" s="315"/>
    </row>
    <row r="13" spans="1:21" ht="18.600000000000001" customHeight="1" x14ac:dyDescent="0.2">
      <c r="A13" s="2767" t="s">
        <v>17</v>
      </c>
      <c r="B13" s="2768"/>
      <c r="C13" s="159">
        <v>220</v>
      </c>
      <c r="D13" s="152"/>
      <c r="E13" s="160">
        <v>134</v>
      </c>
      <c r="F13" s="152"/>
      <c r="G13" s="160">
        <v>135</v>
      </c>
      <c r="H13" s="152"/>
      <c r="I13" s="160">
        <v>133</v>
      </c>
      <c r="J13" s="152"/>
      <c r="K13" s="161">
        <v>622</v>
      </c>
      <c r="L13" s="152"/>
      <c r="M13" s="163">
        <v>0.13217169570760731</v>
      </c>
      <c r="N13" s="163"/>
      <c r="O13" s="153"/>
      <c r="R13" s="315"/>
      <c r="S13" s="315"/>
      <c r="T13" s="315"/>
      <c r="U13" s="315"/>
    </row>
    <row r="14" spans="1:21" ht="18.600000000000001" customHeight="1" x14ac:dyDescent="0.2">
      <c r="A14" s="2767" t="s">
        <v>18</v>
      </c>
      <c r="B14" s="2768"/>
      <c r="C14" s="159">
        <v>170</v>
      </c>
      <c r="D14" s="152"/>
      <c r="E14" s="160">
        <v>112</v>
      </c>
      <c r="F14" s="152"/>
      <c r="G14" s="160">
        <v>127</v>
      </c>
      <c r="H14" s="152"/>
      <c r="I14" s="160">
        <v>128</v>
      </c>
      <c r="J14" s="152"/>
      <c r="K14" s="161">
        <v>537</v>
      </c>
      <c r="L14" s="152"/>
      <c r="M14" s="163">
        <v>0.11410964725881853</v>
      </c>
      <c r="N14" s="163"/>
      <c r="O14" s="153"/>
      <c r="R14" s="315"/>
      <c r="S14" s="315"/>
      <c r="T14" s="315"/>
      <c r="U14" s="315"/>
    </row>
    <row r="15" spans="1:21" ht="18.600000000000001" customHeight="1" x14ac:dyDescent="0.2">
      <c r="A15" s="2767" t="s">
        <v>19</v>
      </c>
      <c r="B15" s="2768"/>
      <c r="C15" s="159">
        <v>190</v>
      </c>
      <c r="D15" s="152"/>
      <c r="E15" s="160">
        <v>153</v>
      </c>
      <c r="F15" s="152"/>
      <c r="G15" s="160">
        <v>181</v>
      </c>
      <c r="H15" s="152"/>
      <c r="I15" s="160">
        <v>170</v>
      </c>
      <c r="J15" s="152"/>
      <c r="K15" s="161">
        <v>694</v>
      </c>
      <c r="L15" s="152"/>
      <c r="M15" s="163">
        <v>0.14747131321716958</v>
      </c>
      <c r="N15" s="163"/>
      <c r="O15" s="153"/>
      <c r="R15" s="315"/>
      <c r="S15" s="315"/>
      <c r="T15" s="315"/>
      <c r="U15" s="315"/>
    </row>
    <row r="16" spans="1:21" ht="18.600000000000001" customHeight="1" x14ac:dyDescent="0.2">
      <c r="A16" s="2767" t="s">
        <v>20</v>
      </c>
      <c r="B16" s="2768"/>
      <c r="C16" s="159">
        <v>118</v>
      </c>
      <c r="D16" s="152"/>
      <c r="E16" s="160">
        <v>101</v>
      </c>
      <c r="F16" s="152"/>
      <c r="G16" s="160">
        <v>139</v>
      </c>
      <c r="H16" s="152"/>
      <c r="I16" s="160">
        <v>86</v>
      </c>
      <c r="J16" s="152"/>
      <c r="K16" s="161">
        <v>444</v>
      </c>
      <c r="L16" s="152"/>
      <c r="M16" s="163">
        <v>9.4347641308967278E-2</v>
      </c>
      <c r="N16" s="163"/>
      <c r="O16" s="153"/>
      <c r="R16" s="315"/>
      <c r="S16" s="315"/>
      <c r="T16" s="315"/>
      <c r="U16" s="315"/>
    </row>
    <row r="17" spans="1:21" ht="18.600000000000001" customHeight="1" x14ac:dyDescent="0.2">
      <c r="A17" s="2767" t="s">
        <v>85</v>
      </c>
      <c r="B17" s="2768"/>
      <c r="C17" s="159">
        <v>118</v>
      </c>
      <c r="D17" s="152"/>
      <c r="E17" s="160">
        <v>202</v>
      </c>
      <c r="F17" s="152"/>
      <c r="G17" s="160">
        <v>248</v>
      </c>
      <c r="H17" s="152"/>
      <c r="I17" s="160">
        <v>146</v>
      </c>
      <c r="J17" s="152"/>
      <c r="K17" s="161">
        <v>714</v>
      </c>
      <c r="L17" s="152"/>
      <c r="M17" s="163">
        <v>0.15172120696982574</v>
      </c>
      <c r="N17" s="163"/>
      <c r="O17" s="153"/>
      <c r="R17" s="20"/>
      <c r="S17" s="315"/>
      <c r="T17" s="315"/>
      <c r="U17" s="315"/>
    </row>
    <row r="18" spans="1:21" ht="18.600000000000001" customHeight="1" x14ac:dyDescent="0.2">
      <c r="A18" s="2767" t="s">
        <v>86</v>
      </c>
      <c r="B18" s="2768"/>
      <c r="C18" s="159">
        <v>108</v>
      </c>
      <c r="D18" s="152"/>
      <c r="E18" s="160">
        <v>163</v>
      </c>
      <c r="F18" s="152"/>
      <c r="G18" s="160">
        <v>220</v>
      </c>
      <c r="H18" s="152"/>
      <c r="I18" s="160">
        <v>79</v>
      </c>
      <c r="J18" s="152"/>
      <c r="K18" s="161">
        <v>570</v>
      </c>
      <c r="L18" s="152"/>
      <c r="M18" s="163">
        <v>0.12112197195070123</v>
      </c>
      <c r="N18" s="163"/>
      <c r="O18" s="153"/>
      <c r="R18" s="20"/>
      <c r="S18" s="315"/>
      <c r="T18" s="315"/>
      <c r="U18" s="315"/>
    </row>
    <row r="19" spans="1:21" ht="18.600000000000001" customHeight="1" x14ac:dyDescent="0.2">
      <c r="A19" s="2767">
        <v>2010</v>
      </c>
      <c r="B19" s="2768"/>
      <c r="C19" s="159">
        <v>33</v>
      </c>
      <c r="D19" s="152"/>
      <c r="E19" s="160">
        <v>43</v>
      </c>
      <c r="F19" s="152"/>
      <c r="G19" s="160">
        <v>73</v>
      </c>
      <c r="H19" s="152"/>
      <c r="I19" s="160">
        <v>7</v>
      </c>
      <c r="J19" s="152"/>
      <c r="K19" s="161">
        <v>156</v>
      </c>
      <c r="L19" s="152"/>
      <c r="M19" s="163">
        <v>3.3149171270718231E-2</v>
      </c>
      <c r="N19" s="163"/>
      <c r="O19" s="153"/>
      <c r="R19" s="315"/>
      <c r="S19" s="315"/>
      <c r="T19" s="315"/>
      <c r="U19" s="315"/>
    </row>
    <row r="20" spans="1:21" ht="18.600000000000001" customHeight="1" x14ac:dyDescent="0.2">
      <c r="A20" s="2767">
        <v>2011</v>
      </c>
      <c r="B20" s="2768"/>
      <c r="C20" s="159">
        <v>20</v>
      </c>
      <c r="D20" s="152"/>
      <c r="E20" s="160">
        <v>35</v>
      </c>
      <c r="F20" s="152"/>
      <c r="G20" s="160">
        <v>42</v>
      </c>
      <c r="H20" s="152"/>
      <c r="I20" s="160">
        <v>2</v>
      </c>
      <c r="J20" s="152"/>
      <c r="K20" s="161">
        <v>99</v>
      </c>
      <c r="L20" s="152"/>
      <c r="M20" s="163">
        <v>2.1036974075648109E-2</v>
      </c>
      <c r="N20" s="163"/>
      <c r="O20" s="153"/>
      <c r="R20" s="315"/>
      <c r="S20" s="315"/>
      <c r="T20" s="315"/>
      <c r="U20" s="315"/>
    </row>
    <row r="21" spans="1:21" ht="18.600000000000001" customHeight="1" x14ac:dyDescent="0.2">
      <c r="A21" s="2767">
        <v>2012</v>
      </c>
      <c r="B21" s="2768"/>
      <c r="C21" s="159">
        <v>28</v>
      </c>
      <c r="D21" s="152"/>
      <c r="E21" s="160">
        <v>58</v>
      </c>
      <c r="F21" s="152"/>
      <c r="G21" s="160">
        <v>28</v>
      </c>
      <c r="H21" s="152"/>
      <c r="I21" s="160">
        <v>3</v>
      </c>
      <c r="J21" s="152"/>
      <c r="K21" s="161">
        <v>117</v>
      </c>
      <c r="L21" s="152"/>
      <c r="M21" s="163">
        <v>2.4861878453038673E-2</v>
      </c>
      <c r="N21" s="163"/>
      <c r="O21" s="153"/>
      <c r="R21" s="315"/>
      <c r="S21" s="315"/>
      <c r="T21" s="315"/>
      <c r="U21" s="315"/>
    </row>
    <row r="22" spans="1:21" ht="18.600000000000001" customHeight="1" x14ac:dyDescent="0.2">
      <c r="A22" s="2767">
        <v>2013</v>
      </c>
      <c r="B22" s="2768"/>
      <c r="C22" s="159">
        <v>28</v>
      </c>
      <c r="D22" s="152"/>
      <c r="E22" s="160">
        <v>34</v>
      </c>
      <c r="F22" s="152"/>
      <c r="G22" s="160">
        <v>27</v>
      </c>
      <c r="H22" s="152"/>
      <c r="I22" s="160">
        <v>0</v>
      </c>
      <c r="J22" s="152"/>
      <c r="K22" s="161">
        <v>89</v>
      </c>
      <c r="L22" s="152"/>
      <c r="M22" s="163">
        <v>1.8912027199320017E-2</v>
      </c>
      <c r="N22" s="163"/>
      <c r="O22" s="153"/>
      <c r="R22" s="315"/>
      <c r="S22" s="315"/>
      <c r="T22" s="315"/>
      <c r="U22" s="315"/>
    </row>
    <row r="23" spans="1:21" ht="18.600000000000001" customHeight="1" x14ac:dyDescent="0.2">
      <c r="A23" s="2767">
        <v>2014</v>
      </c>
      <c r="B23" s="2768"/>
      <c r="C23" s="159">
        <v>9</v>
      </c>
      <c r="D23" s="152"/>
      <c r="E23" s="160">
        <v>15</v>
      </c>
      <c r="F23" s="152"/>
      <c r="G23" s="160">
        <v>23</v>
      </c>
      <c r="H23" s="152"/>
      <c r="I23" s="160">
        <v>5</v>
      </c>
      <c r="J23" s="152"/>
      <c r="K23" s="161">
        <v>52</v>
      </c>
      <c r="L23" s="152"/>
      <c r="M23" s="163">
        <v>1.1049723756906077E-2</v>
      </c>
      <c r="N23" s="163"/>
      <c r="O23" s="153"/>
      <c r="R23" s="315"/>
      <c r="S23" s="315"/>
      <c r="T23" s="315"/>
      <c r="U23" s="315"/>
    </row>
    <row r="24" spans="1:21" ht="18.600000000000001" customHeight="1" x14ac:dyDescent="0.2">
      <c r="A24" s="2767">
        <v>2015</v>
      </c>
      <c r="B24" s="2768"/>
      <c r="C24" s="159">
        <v>6</v>
      </c>
      <c r="D24" s="152"/>
      <c r="E24" s="160">
        <v>9</v>
      </c>
      <c r="F24" s="152"/>
      <c r="G24" s="160">
        <v>11</v>
      </c>
      <c r="H24" s="152"/>
      <c r="I24" s="160">
        <v>0</v>
      </c>
      <c r="J24" s="152"/>
      <c r="K24" s="161">
        <v>26</v>
      </c>
      <c r="L24" s="152"/>
      <c r="M24" s="163">
        <v>5.5248618784530384E-3</v>
      </c>
      <c r="N24" s="163"/>
      <c r="O24" s="153"/>
      <c r="R24" s="315"/>
      <c r="S24" s="315"/>
      <c r="T24" s="315"/>
      <c r="U24" s="315"/>
    </row>
    <row r="25" spans="1:21" ht="5.45" customHeight="1" x14ac:dyDescent="0.2">
      <c r="A25" s="547"/>
      <c r="B25" s="548"/>
      <c r="C25" s="159"/>
      <c r="D25" s="152"/>
      <c r="E25" s="160"/>
      <c r="F25" s="152"/>
      <c r="G25" s="160"/>
      <c r="H25" s="152"/>
      <c r="I25" s="160"/>
      <c r="J25" s="152"/>
      <c r="K25" s="161"/>
      <c r="L25" s="152"/>
      <c r="M25" s="163"/>
      <c r="N25" s="163"/>
      <c r="O25" s="153"/>
    </row>
    <row r="26" spans="1:21" ht="18.600000000000001" customHeight="1" x14ac:dyDescent="0.2">
      <c r="A26" s="2767" t="s">
        <v>21</v>
      </c>
      <c r="B26" s="2768"/>
      <c r="C26" s="159">
        <v>1211</v>
      </c>
      <c r="D26" s="152"/>
      <c r="E26" s="160">
        <v>1208</v>
      </c>
      <c r="F26" s="152"/>
      <c r="G26" s="160">
        <v>1381</v>
      </c>
      <c r="H26" s="152"/>
      <c r="I26" s="160">
        <v>906</v>
      </c>
      <c r="J26" s="152"/>
      <c r="K26" s="161">
        <v>4706</v>
      </c>
      <c r="L26" s="152"/>
      <c r="M26" s="163"/>
      <c r="N26" s="163"/>
      <c r="O26" s="153"/>
      <c r="P26" s="258"/>
      <c r="Q26" s="258"/>
    </row>
    <row r="27" spans="1:21" ht="18.600000000000001" customHeight="1" x14ac:dyDescent="0.2">
      <c r="A27" s="2767" t="s">
        <v>87</v>
      </c>
      <c r="B27" s="2768"/>
      <c r="C27" s="164">
        <v>0.25733106672333189</v>
      </c>
      <c r="D27" s="163"/>
      <c r="E27" s="165">
        <v>0.25669358266043352</v>
      </c>
      <c r="F27" s="163"/>
      <c r="G27" s="165">
        <v>0.29345516362090945</v>
      </c>
      <c r="H27" s="163"/>
      <c r="I27" s="165">
        <v>0.19252018699532511</v>
      </c>
      <c r="J27" s="163"/>
      <c r="K27" s="166"/>
      <c r="L27" s="421"/>
      <c r="M27" s="163">
        <v>1</v>
      </c>
      <c r="N27" s="163"/>
      <c r="O27" s="153"/>
    </row>
    <row r="28" spans="1:21" ht="10.15" customHeight="1" thickBot="1" x14ac:dyDescent="0.25">
      <c r="A28" s="136"/>
      <c r="B28" s="167"/>
      <c r="C28" s="168"/>
      <c r="D28" s="167"/>
      <c r="E28" s="167"/>
      <c r="F28" s="167"/>
      <c r="G28" s="167"/>
      <c r="H28" s="167"/>
      <c r="I28" s="167"/>
      <c r="J28" s="167"/>
      <c r="K28" s="137"/>
      <c r="L28" s="399"/>
      <c r="M28" s="138"/>
      <c r="N28" s="138"/>
      <c r="O28" s="139"/>
    </row>
    <row r="30" spans="1:21" x14ac:dyDescent="0.2">
      <c r="A30" s="2546" t="s">
        <v>253</v>
      </c>
      <c r="B30" s="380"/>
    </row>
    <row r="31" spans="1:21" x14ac:dyDescent="0.2">
      <c r="A31" s="2546" t="s">
        <v>89</v>
      </c>
      <c r="B31" s="380"/>
    </row>
  </sheetData>
  <mergeCells count="31">
    <mergeCell ref="A4:O4"/>
    <mergeCell ref="A2:O2"/>
    <mergeCell ref="K1:O1"/>
    <mergeCell ref="A16:B16"/>
    <mergeCell ref="A3:O3"/>
    <mergeCell ref="A5:O5"/>
    <mergeCell ref="K6:O6"/>
    <mergeCell ref="C7:J8"/>
    <mergeCell ref="A8:B8"/>
    <mergeCell ref="A9:B9"/>
    <mergeCell ref="C9:D9"/>
    <mergeCell ref="E9:F9"/>
    <mergeCell ref="G9:H9"/>
    <mergeCell ref="I9:J9"/>
    <mergeCell ref="A12:B12"/>
    <mergeCell ref="A13:B13"/>
    <mergeCell ref="A14:B14"/>
    <mergeCell ref="A15:B15"/>
    <mergeCell ref="K7:O8"/>
    <mergeCell ref="A26:B26"/>
    <mergeCell ref="K9:L10"/>
    <mergeCell ref="M9:N10"/>
    <mergeCell ref="A24:B24"/>
    <mergeCell ref="A27:B27"/>
    <mergeCell ref="A23:B23"/>
    <mergeCell ref="A17:B17"/>
    <mergeCell ref="A18:B18"/>
    <mergeCell ref="A19:B19"/>
    <mergeCell ref="A20:B20"/>
    <mergeCell ref="A21:B21"/>
    <mergeCell ref="A22:B22"/>
  </mergeCells>
  <printOptions horizontalCentered="1"/>
  <pageMargins left="0.7" right="0.7" top="0.75" bottom="0.5" header="0.3" footer="0.3"/>
  <pageSetup orientation="landscape" r:id="rId1"/>
  <headerFooter>
    <oddFooter>&amp;R2015 Data Tables</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0">
    <pageSetUpPr fitToPage="1"/>
  </sheetPr>
  <dimension ref="A1:O37"/>
  <sheetViews>
    <sheetView zoomScale="80" zoomScaleNormal="80" workbookViewId="0"/>
  </sheetViews>
  <sheetFormatPr defaultRowHeight="12.75" x14ac:dyDescent="0.2"/>
  <cols>
    <col min="1" max="1" width="4.140625" style="155" customWidth="1"/>
    <col min="2" max="2" width="17" style="155" customWidth="1"/>
    <col min="3" max="3" width="15.7109375" style="155" customWidth="1"/>
    <col min="4" max="4" width="1.7109375" style="155" customWidth="1"/>
    <col min="5" max="5" width="15.85546875" style="155" customWidth="1"/>
    <col min="6" max="6" width="1.7109375" style="155" customWidth="1"/>
    <col min="7" max="7" width="15.85546875" style="155" customWidth="1"/>
    <col min="8" max="8" width="1.7109375" style="155" customWidth="1"/>
    <col min="9" max="9" width="15.7109375" style="155" customWidth="1"/>
    <col min="10" max="10" width="1.7109375" style="155" customWidth="1"/>
    <col min="11" max="11" width="15.140625" customWidth="1"/>
    <col min="12" max="12" width="3.7109375" customWidth="1"/>
    <col min="13" max="13" width="8.42578125" customWidth="1"/>
    <col min="14" max="14" width="3.42578125" customWidth="1"/>
    <col min="15" max="15" width="1.42578125" customWidth="1"/>
    <col min="17" max="17" width="14.85546875" bestFit="1" customWidth="1"/>
  </cols>
  <sheetData>
    <row r="1" spans="1:15" x14ac:dyDescent="0.2">
      <c r="A1" s="128"/>
      <c r="B1" s="129"/>
      <c r="C1" s="129"/>
      <c r="D1" s="129"/>
      <c r="E1" s="129"/>
      <c r="F1" s="129"/>
      <c r="G1" s="129"/>
      <c r="H1" s="129"/>
      <c r="I1" s="129"/>
      <c r="J1" s="129"/>
      <c r="K1" s="2742"/>
      <c r="L1" s="2742"/>
      <c r="M1" s="2742"/>
      <c r="N1" s="2742"/>
      <c r="O1" s="2743"/>
    </row>
    <row r="2" spans="1:15" ht="20.25" x14ac:dyDescent="0.2">
      <c r="A2" s="2703" t="s">
        <v>96</v>
      </c>
      <c r="B2" s="2704"/>
      <c r="C2" s="2704"/>
      <c r="D2" s="2704"/>
      <c r="E2" s="2704"/>
      <c r="F2" s="2704"/>
      <c r="G2" s="2704"/>
      <c r="H2" s="2704"/>
      <c r="I2" s="2704"/>
      <c r="J2" s="2704"/>
      <c r="K2" s="2704"/>
      <c r="L2" s="2704"/>
      <c r="M2" s="2704"/>
      <c r="N2" s="2704"/>
      <c r="O2" s="2705"/>
    </row>
    <row r="3" spans="1:15" ht="18" x14ac:dyDescent="0.2">
      <c r="A3" s="2706" t="s">
        <v>271</v>
      </c>
      <c r="B3" s="2707"/>
      <c r="C3" s="2707"/>
      <c r="D3" s="2707"/>
      <c r="E3" s="2707"/>
      <c r="F3" s="2707"/>
      <c r="G3" s="2707"/>
      <c r="H3" s="2707"/>
      <c r="I3" s="2707"/>
      <c r="J3" s="2707"/>
      <c r="K3" s="2707"/>
      <c r="L3" s="2707"/>
      <c r="M3" s="2707"/>
      <c r="N3" s="2707"/>
      <c r="O3" s="2708"/>
    </row>
    <row r="4" spans="1:15" ht="18" x14ac:dyDescent="0.2">
      <c r="A4" s="2706" t="s">
        <v>338</v>
      </c>
      <c r="B4" s="2707"/>
      <c r="C4" s="2707"/>
      <c r="D4" s="2707"/>
      <c r="E4" s="2707"/>
      <c r="F4" s="2707"/>
      <c r="G4" s="2707"/>
      <c r="H4" s="2707"/>
      <c r="I4" s="2707"/>
      <c r="J4" s="2707"/>
      <c r="K4" s="2707"/>
      <c r="L4" s="2707"/>
      <c r="M4" s="2707"/>
      <c r="N4" s="2707"/>
      <c r="O4" s="2708"/>
    </row>
    <row r="5" spans="1:15" ht="18" x14ac:dyDescent="0.2">
      <c r="A5" s="2706" t="s">
        <v>1</v>
      </c>
      <c r="B5" s="2707"/>
      <c r="C5" s="2707"/>
      <c r="D5" s="2707"/>
      <c r="E5" s="2707"/>
      <c r="F5" s="2707"/>
      <c r="G5" s="2707"/>
      <c r="H5" s="2707"/>
      <c r="I5" s="2707"/>
      <c r="J5" s="2707"/>
      <c r="K5" s="2707"/>
      <c r="L5" s="2707"/>
      <c r="M5" s="2707"/>
      <c r="N5" s="2707"/>
      <c r="O5" s="2708"/>
    </row>
    <row r="6" spans="1:15" ht="13.5" thickBot="1" x14ac:dyDescent="0.25">
      <c r="A6" s="130"/>
      <c r="B6" s="131"/>
      <c r="C6" s="131"/>
      <c r="D6" s="131"/>
      <c r="E6" s="131"/>
      <c r="F6" s="131"/>
      <c r="G6" s="131"/>
      <c r="H6" s="131"/>
      <c r="I6" s="131"/>
      <c r="J6" s="131"/>
      <c r="K6" s="2745"/>
      <c r="L6" s="2745"/>
      <c r="M6" s="2745"/>
      <c r="N6" s="2745"/>
      <c r="O6" s="2746"/>
    </row>
    <row r="7" spans="1:15" x14ac:dyDescent="0.2">
      <c r="A7" s="140"/>
      <c r="B7" s="141"/>
      <c r="C7" s="2738" t="s">
        <v>91</v>
      </c>
      <c r="D7" s="2739"/>
      <c r="E7" s="2739"/>
      <c r="F7" s="2739"/>
      <c r="G7" s="2739"/>
      <c r="H7" s="2739"/>
      <c r="I7" s="2739"/>
      <c r="J7" s="2739"/>
      <c r="K7" s="2750"/>
      <c r="L7" s="2739"/>
      <c r="M7" s="2739"/>
      <c r="N7" s="2739"/>
      <c r="O7" s="2751"/>
    </row>
    <row r="8" spans="1:15" x14ac:dyDescent="0.2">
      <c r="A8" s="2776" t="s">
        <v>79</v>
      </c>
      <c r="B8" s="2777"/>
      <c r="C8" s="2740"/>
      <c r="D8" s="2741"/>
      <c r="E8" s="2741"/>
      <c r="F8" s="2741"/>
      <c r="G8" s="2741"/>
      <c r="H8" s="2741"/>
      <c r="I8" s="2741"/>
      <c r="J8" s="2741"/>
      <c r="K8" s="2752"/>
      <c r="L8" s="2741"/>
      <c r="M8" s="2741"/>
      <c r="N8" s="2741"/>
      <c r="O8" s="2753"/>
    </row>
    <row r="9" spans="1:15" x14ac:dyDescent="0.2">
      <c r="A9" s="2776"/>
      <c r="B9" s="2777"/>
      <c r="C9" s="2773" t="s">
        <v>92</v>
      </c>
      <c r="D9" s="2756"/>
      <c r="E9" s="2756" t="s">
        <v>93</v>
      </c>
      <c r="F9" s="2756"/>
      <c r="G9" s="2756" t="s">
        <v>94</v>
      </c>
      <c r="H9" s="2756"/>
      <c r="I9" s="2756" t="s">
        <v>95</v>
      </c>
      <c r="J9" s="2756"/>
      <c r="K9" s="2757" t="s">
        <v>261</v>
      </c>
      <c r="L9" s="2758"/>
      <c r="M9" s="2758" t="s">
        <v>87</v>
      </c>
      <c r="N9" s="2758"/>
      <c r="O9" s="2761"/>
    </row>
    <row r="10" spans="1:15" ht="16.899999999999999" customHeight="1" thickBot="1" x14ac:dyDescent="0.25">
      <c r="A10" s="142"/>
      <c r="B10" s="143"/>
      <c r="C10" s="144"/>
      <c r="D10" s="143"/>
      <c r="E10" s="143"/>
      <c r="F10" s="143"/>
      <c r="G10" s="143"/>
      <c r="H10" s="143"/>
      <c r="I10" s="143"/>
      <c r="J10" s="143"/>
      <c r="K10" s="2759"/>
      <c r="L10" s="2760"/>
      <c r="M10" s="2762"/>
      <c r="N10" s="2762"/>
      <c r="O10" s="2763"/>
    </row>
    <row r="11" spans="1:15" x14ac:dyDescent="0.2">
      <c r="A11" s="145"/>
      <c r="B11" s="146"/>
      <c r="C11" s="169"/>
      <c r="D11" s="170"/>
      <c r="E11" s="170"/>
      <c r="F11" s="170"/>
      <c r="G11" s="170"/>
      <c r="H11" s="170"/>
      <c r="I11" s="170"/>
      <c r="J11" s="170"/>
      <c r="K11" s="171"/>
      <c r="L11" s="426"/>
      <c r="M11" s="426"/>
      <c r="N11" s="426"/>
      <c r="O11" s="172"/>
    </row>
    <row r="12" spans="1:15" ht="19.899999999999999" customHeight="1" x14ac:dyDescent="0.2">
      <c r="A12" s="2778" t="s">
        <v>15</v>
      </c>
      <c r="B12" s="2779"/>
      <c r="C12" s="173">
        <v>170657342.31999999</v>
      </c>
      <c r="D12" s="174"/>
      <c r="E12" s="175">
        <v>54478604.229999997</v>
      </c>
      <c r="F12" s="174"/>
      <c r="G12" s="175">
        <v>21092604.899999999</v>
      </c>
      <c r="H12" s="174"/>
      <c r="I12" s="175">
        <v>5977592.1200000001</v>
      </c>
      <c r="J12" s="174"/>
      <c r="K12" s="176">
        <v>252206143.56999999</v>
      </c>
      <c r="L12" s="427"/>
      <c r="M12" s="134">
        <v>5.1467225085164939E-3</v>
      </c>
      <c r="N12" s="134"/>
      <c r="O12" s="132"/>
    </row>
    <row r="13" spans="1:15" ht="19.899999999999999" customHeight="1" x14ac:dyDescent="0.2">
      <c r="A13" s="2778" t="s">
        <v>17</v>
      </c>
      <c r="B13" s="2779"/>
      <c r="C13" s="177">
        <v>303021991.43000001</v>
      </c>
      <c r="D13" s="178"/>
      <c r="E13" s="179">
        <v>308873597.75999999</v>
      </c>
      <c r="F13" s="178"/>
      <c r="G13" s="179">
        <v>119950576.15000001</v>
      </c>
      <c r="H13" s="178"/>
      <c r="I13" s="179">
        <v>10862310.380000001</v>
      </c>
      <c r="J13" s="178"/>
      <c r="K13" s="171">
        <v>742708475.72000003</v>
      </c>
      <c r="L13" s="427"/>
      <c r="M13" s="134">
        <v>1.5156309735940903E-2</v>
      </c>
      <c r="N13" s="134"/>
      <c r="O13" s="132"/>
    </row>
    <row r="14" spans="1:15" ht="19.899999999999999" customHeight="1" x14ac:dyDescent="0.2">
      <c r="A14" s="2767" t="s">
        <v>18</v>
      </c>
      <c r="B14" s="2768"/>
      <c r="C14" s="177">
        <v>877097797.75999999</v>
      </c>
      <c r="D14" s="178"/>
      <c r="E14" s="179">
        <v>676465404.53999996</v>
      </c>
      <c r="F14" s="178"/>
      <c r="G14" s="179">
        <v>141070798.96000001</v>
      </c>
      <c r="H14" s="178"/>
      <c r="I14" s="179">
        <v>7084990.0700000003</v>
      </c>
      <c r="J14" s="178"/>
      <c r="K14" s="171">
        <v>1701718991.3299999</v>
      </c>
      <c r="L14" s="427"/>
      <c r="M14" s="134">
        <v>3.4726653807373373E-2</v>
      </c>
      <c r="N14" s="134"/>
      <c r="O14" s="132"/>
    </row>
    <row r="15" spans="1:15" ht="19.899999999999999" customHeight="1" x14ac:dyDescent="0.2">
      <c r="A15" s="2767" t="s">
        <v>19</v>
      </c>
      <c r="B15" s="2768"/>
      <c r="C15" s="177">
        <v>1664086089.0999999</v>
      </c>
      <c r="D15" s="178"/>
      <c r="E15" s="179">
        <v>326486170.66000003</v>
      </c>
      <c r="F15" s="178"/>
      <c r="G15" s="179">
        <v>767438469.99000001</v>
      </c>
      <c r="H15" s="178"/>
      <c r="I15" s="179">
        <v>83959229.200000003</v>
      </c>
      <c r="J15" s="178"/>
      <c r="K15" s="171">
        <v>2841969958.9499998</v>
      </c>
      <c r="L15" s="427"/>
      <c r="M15" s="134">
        <v>5.7995537099975417E-2</v>
      </c>
      <c r="N15" s="134"/>
      <c r="O15" s="132"/>
    </row>
    <row r="16" spans="1:15" ht="19.899999999999999" customHeight="1" x14ac:dyDescent="0.2">
      <c r="A16" s="2767" t="s">
        <v>20</v>
      </c>
      <c r="B16" s="2768"/>
      <c r="C16" s="180">
        <v>103144595.95999999</v>
      </c>
      <c r="D16" s="85"/>
      <c r="E16" s="178">
        <v>184382061.21000001</v>
      </c>
      <c r="F16" s="178"/>
      <c r="G16" s="178">
        <v>339689572.26999998</v>
      </c>
      <c r="H16" s="178"/>
      <c r="I16" s="178">
        <v>155664897.11000001</v>
      </c>
      <c r="J16" s="178"/>
      <c r="K16" s="171">
        <v>782881126.55000007</v>
      </c>
      <c r="L16" s="427"/>
      <c r="M16" s="134">
        <v>1.5976105333807257E-2</v>
      </c>
      <c r="N16" s="134"/>
      <c r="O16" s="132"/>
    </row>
    <row r="17" spans="1:15" ht="19.899999999999999" customHeight="1" x14ac:dyDescent="0.2">
      <c r="A17" s="2767" t="s">
        <v>85</v>
      </c>
      <c r="B17" s="2768"/>
      <c r="C17" s="180">
        <v>714373330.28999996</v>
      </c>
      <c r="D17" s="85"/>
      <c r="E17" s="178">
        <v>7984820292.3999996</v>
      </c>
      <c r="F17" s="178"/>
      <c r="G17" s="178">
        <v>5918216915.3999996</v>
      </c>
      <c r="H17" s="178"/>
      <c r="I17" s="178">
        <v>183822175.28</v>
      </c>
      <c r="J17" s="178"/>
      <c r="K17" s="171">
        <v>14801232713.369999</v>
      </c>
      <c r="L17" s="427"/>
      <c r="M17" s="134">
        <v>0.3020459235504262</v>
      </c>
      <c r="N17" s="134"/>
      <c r="O17" s="132"/>
    </row>
    <row r="18" spans="1:15" ht="19.899999999999999" customHeight="1" x14ac:dyDescent="0.2">
      <c r="A18" s="2767" t="s">
        <v>86</v>
      </c>
      <c r="B18" s="2768"/>
      <c r="C18" s="180">
        <v>234081372.59</v>
      </c>
      <c r="D18" s="85"/>
      <c r="E18" s="178">
        <v>13303914245</v>
      </c>
      <c r="F18" s="178"/>
      <c r="G18" s="178">
        <v>8476787104.1000004</v>
      </c>
      <c r="H18" s="178"/>
      <c r="I18" s="178">
        <v>168065701.11000001</v>
      </c>
      <c r="J18" s="178"/>
      <c r="K18" s="171">
        <v>22182848422.800003</v>
      </c>
      <c r="L18" s="427"/>
      <c r="M18" s="134">
        <v>0.45268114275315707</v>
      </c>
      <c r="N18" s="134"/>
      <c r="O18" s="132"/>
    </row>
    <row r="19" spans="1:15" ht="19.899999999999999" customHeight="1" x14ac:dyDescent="0.2">
      <c r="A19" s="2767">
        <v>2010</v>
      </c>
      <c r="B19" s="2768"/>
      <c r="C19" s="180">
        <v>57741554.219999999</v>
      </c>
      <c r="D19" s="85"/>
      <c r="E19" s="178">
        <v>335279429.49000001</v>
      </c>
      <c r="F19" s="178"/>
      <c r="G19" s="178">
        <v>811661529.17999995</v>
      </c>
      <c r="H19" s="178"/>
      <c r="I19" s="178">
        <v>1976572.13</v>
      </c>
      <c r="J19" s="178"/>
      <c r="K19" s="171">
        <v>1206659085.02</v>
      </c>
      <c r="L19" s="427"/>
      <c r="M19" s="134">
        <v>2.4624061036223995E-2</v>
      </c>
      <c r="N19" s="134"/>
      <c r="O19" s="132"/>
    </row>
    <row r="20" spans="1:15" ht="19.899999999999999" customHeight="1" x14ac:dyDescent="0.2">
      <c r="A20" s="2767">
        <v>2011</v>
      </c>
      <c r="B20" s="2768"/>
      <c r="C20" s="180">
        <v>107456641.13</v>
      </c>
      <c r="D20" s="85"/>
      <c r="E20" s="178">
        <v>202287269.78999999</v>
      </c>
      <c r="F20" s="178"/>
      <c r="G20" s="178">
        <v>372090098.88</v>
      </c>
      <c r="H20" s="178"/>
      <c r="I20" s="178">
        <v>11815101.369999999</v>
      </c>
      <c r="J20" s="178"/>
      <c r="K20" s="171">
        <v>693649111.16999996</v>
      </c>
      <c r="L20" s="427"/>
      <c r="M20" s="134">
        <v>1.4155164671792531E-2</v>
      </c>
      <c r="N20" s="134"/>
      <c r="O20" s="132"/>
    </row>
    <row r="21" spans="1:15" ht="19.899999999999999" customHeight="1" x14ac:dyDescent="0.2">
      <c r="A21" s="2767">
        <v>2012</v>
      </c>
      <c r="B21" s="2768"/>
      <c r="C21" s="180">
        <v>46174089.229999997</v>
      </c>
      <c r="D21" s="85"/>
      <c r="E21" s="178">
        <v>738392110.24000001</v>
      </c>
      <c r="F21" s="178"/>
      <c r="G21" s="178">
        <v>195411532.19999999</v>
      </c>
      <c r="H21" s="178"/>
      <c r="I21" s="178">
        <v>16509015.890000001</v>
      </c>
      <c r="J21" s="178"/>
      <c r="K21" s="171">
        <v>996486747.56000006</v>
      </c>
      <c r="L21" s="427"/>
      <c r="M21" s="134">
        <v>2.0335114365213663E-2</v>
      </c>
      <c r="N21" s="134"/>
      <c r="O21" s="132"/>
    </row>
    <row r="22" spans="1:15" ht="19.899999999999999" customHeight="1" x14ac:dyDescent="0.2">
      <c r="A22" s="2767">
        <v>2013</v>
      </c>
      <c r="B22" s="2768"/>
      <c r="C22" s="180">
        <v>158474756.5</v>
      </c>
      <c r="D22" s="85"/>
      <c r="E22" s="178">
        <v>507014358.93000001</v>
      </c>
      <c r="F22" s="178"/>
      <c r="G22" s="178">
        <v>790709626.48000002</v>
      </c>
      <c r="H22" s="181"/>
      <c r="I22" s="182">
        <v>0</v>
      </c>
      <c r="J22" s="178"/>
      <c r="K22" s="171">
        <v>1456198741.9100001</v>
      </c>
      <c r="L22" s="427"/>
      <c r="M22" s="134">
        <v>2.9716369061332772E-2</v>
      </c>
      <c r="N22" s="134"/>
      <c r="O22" s="132"/>
    </row>
    <row r="23" spans="1:15" ht="19.899999999999999" customHeight="1" x14ac:dyDescent="0.2">
      <c r="A23" s="2767">
        <v>2014</v>
      </c>
      <c r="B23" s="2768"/>
      <c r="C23" s="178">
        <v>12038440.130000001</v>
      </c>
      <c r="D23" s="85"/>
      <c r="E23" s="178">
        <v>109356419.94</v>
      </c>
      <c r="F23" s="178"/>
      <c r="G23" s="178">
        <v>559230427.67999995</v>
      </c>
      <c r="H23" s="181"/>
      <c r="I23" s="85">
        <v>32948461.550000001</v>
      </c>
      <c r="J23" s="178"/>
      <c r="K23" s="171">
        <v>713573749.29999995</v>
      </c>
      <c r="L23" s="426"/>
      <c r="M23" s="134">
        <v>1.4561762949241925E-2</v>
      </c>
      <c r="N23" s="134"/>
      <c r="O23" s="132"/>
    </row>
    <row r="24" spans="1:15" ht="19.899999999999999" customHeight="1" x14ac:dyDescent="0.2">
      <c r="A24" s="2767">
        <v>2015</v>
      </c>
      <c r="B24" s="2768"/>
      <c r="C24" s="178">
        <v>14835683.98</v>
      </c>
      <c r="D24" s="85"/>
      <c r="E24" s="178">
        <v>350922524.44999999</v>
      </c>
      <c r="F24" s="178"/>
      <c r="G24" s="178">
        <v>265361206.52000001</v>
      </c>
      <c r="H24" s="181"/>
      <c r="I24" s="182">
        <v>0</v>
      </c>
      <c r="J24" s="178"/>
      <c r="K24" s="171">
        <v>631119414.95000005</v>
      </c>
      <c r="L24" s="426"/>
      <c r="M24" s="134">
        <v>1.2879133126998499E-2</v>
      </c>
      <c r="N24" s="134"/>
      <c r="O24" s="132"/>
    </row>
    <row r="25" spans="1:15" ht="6.6" customHeight="1" x14ac:dyDescent="0.2">
      <c r="A25" s="303"/>
      <c r="B25" s="304"/>
      <c r="C25" s="178"/>
      <c r="D25" s="85"/>
      <c r="E25" s="178"/>
      <c r="F25" s="178"/>
      <c r="G25" s="178"/>
      <c r="H25" s="181"/>
      <c r="I25" s="182"/>
      <c r="J25" s="178"/>
      <c r="K25" s="171"/>
      <c r="L25" s="426"/>
      <c r="M25" s="426"/>
      <c r="N25" s="426"/>
      <c r="O25" s="132"/>
    </row>
    <row r="26" spans="1:15" ht="19.899999999999999" customHeight="1" x14ac:dyDescent="0.2">
      <c r="A26" s="2767" t="s">
        <v>21</v>
      </c>
      <c r="B26" s="2768"/>
      <c r="C26" s="173">
        <v>4463183684.6399994</v>
      </c>
      <c r="D26" s="174"/>
      <c r="E26" s="175">
        <v>25082672488.640003</v>
      </c>
      <c r="F26" s="174"/>
      <c r="G26" s="175">
        <v>18778710462.710003</v>
      </c>
      <c r="H26" s="174"/>
      <c r="I26" s="175">
        <v>678686046.20999992</v>
      </c>
      <c r="J26" s="174"/>
      <c r="K26" s="176">
        <v>49003252682.199997</v>
      </c>
      <c r="L26" s="427"/>
      <c r="M26" s="427"/>
      <c r="N26" s="427"/>
      <c r="O26" s="132"/>
    </row>
    <row r="27" spans="1:15" ht="19.899999999999999" customHeight="1" x14ac:dyDescent="0.2">
      <c r="A27" s="2767" t="s">
        <v>87</v>
      </c>
      <c r="B27" s="2768"/>
      <c r="C27" s="391">
        <v>9.1079335357287655E-2</v>
      </c>
      <c r="D27" s="391"/>
      <c r="E27" s="391">
        <v>0.51185729754121123</v>
      </c>
      <c r="F27" s="391"/>
      <c r="G27" s="391">
        <v>0.38321355083294717</v>
      </c>
      <c r="H27" s="391"/>
      <c r="I27" s="391">
        <v>1.3849816268554081E-2</v>
      </c>
      <c r="J27" s="135"/>
      <c r="K27" s="392"/>
      <c r="L27" s="428"/>
      <c r="M27" s="428">
        <v>1</v>
      </c>
      <c r="N27" s="428"/>
      <c r="O27" s="132"/>
    </row>
    <row r="28" spans="1:15" ht="10.15" customHeight="1" thickBot="1" x14ac:dyDescent="0.25">
      <c r="A28" s="2774"/>
      <c r="B28" s="2775"/>
      <c r="C28" s="305"/>
      <c r="D28" s="305"/>
      <c r="E28" s="305"/>
      <c r="F28" s="305"/>
      <c r="G28" s="305"/>
      <c r="H28" s="305"/>
      <c r="I28" s="305"/>
      <c r="J28" s="306"/>
      <c r="K28" s="307"/>
      <c r="L28" s="429"/>
      <c r="M28" s="429"/>
      <c r="N28" s="429"/>
      <c r="O28" s="184"/>
    </row>
    <row r="30" spans="1:15" x14ac:dyDescent="0.2">
      <c r="A30" s="2546" t="s">
        <v>253</v>
      </c>
      <c r="B30" s="2546"/>
      <c r="C30" s="2566"/>
      <c r="D30" s="2566"/>
      <c r="E30" s="2566"/>
      <c r="F30" s="2566"/>
      <c r="G30" s="2566"/>
      <c r="H30" s="2566"/>
      <c r="I30" s="2566"/>
      <c r="J30" s="2566"/>
      <c r="K30" s="309"/>
      <c r="L30" s="309"/>
      <c r="M30" s="309"/>
      <c r="N30" s="309"/>
      <c r="O30" s="309"/>
    </row>
    <row r="31" spans="1:15" x14ac:dyDescent="0.2">
      <c r="A31" s="2720" t="s">
        <v>350</v>
      </c>
      <c r="B31" s="2720"/>
      <c r="C31" s="2720"/>
      <c r="D31" s="2720"/>
      <c r="E31" s="2720"/>
      <c r="F31" s="2720"/>
      <c r="G31" s="2720"/>
      <c r="H31" s="2720"/>
      <c r="I31" s="2720"/>
      <c r="J31" s="2720"/>
      <c r="K31" s="2720"/>
      <c r="L31" s="2720"/>
      <c r="M31" s="2720"/>
      <c r="N31" s="2720"/>
      <c r="O31" s="2720"/>
    </row>
    <row r="32" spans="1:15" x14ac:dyDescent="0.2">
      <c r="A32" s="2546" t="s">
        <v>105</v>
      </c>
      <c r="B32" s="2546"/>
      <c r="C32" s="2566"/>
      <c r="D32" s="2566"/>
      <c r="E32" s="2566"/>
      <c r="F32" s="2566"/>
      <c r="G32" s="2566"/>
      <c r="H32" s="2566"/>
      <c r="I32" s="2566"/>
      <c r="J32" s="2566"/>
      <c r="K32" s="309"/>
      <c r="L32" s="309"/>
      <c r="M32" s="309"/>
      <c r="N32" s="309"/>
      <c r="O32" s="309"/>
    </row>
    <row r="33" spans="1:15" x14ac:dyDescent="0.2">
      <c r="A33" s="2546" t="s">
        <v>31</v>
      </c>
      <c r="B33" s="2546"/>
      <c r="C33" s="2566"/>
      <c r="D33" s="2566"/>
      <c r="E33" s="2566"/>
      <c r="F33" s="2566"/>
      <c r="G33" s="2566"/>
      <c r="H33" s="2566"/>
      <c r="I33" s="2566"/>
      <c r="J33" s="2566"/>
      <c r="K33" s="309"/>
      <c r="L33" s="309"/>
      <c r="M33" s="309"/>
      <c r="N33" s="309"/>
      <c r="O33" s="309"/>
    </row>
    <row r="37" spans="1:15" x14ac:dyDescent="0.2">
      <c r="K37" s="302"/>
    </row>
  </sheetData>
  <mergeCells count="32">
    <mergeCell ref="K7:O8"/>
    <mergeCell ref="K9:L10"/>
    <mergeCell ref="M9:O10"/>
    <mergeCell ref="A28:B28"/>
    <mergeCell ref="A15:B15"/>
    <mergeCell ref="C7:J8"/>
    <mergeCell ref="A8:B9"/>
    <mergeCell ref="C9:D9"/>
    <mergeCell ref="E9:F9"/>
    <mergeCell ref="G9:H9"/>
    <mergeCell ref="I9:J9"/>
    <mergeCell ref="A12:B12"/>
    <mergeCell ref="A13:B13"/>
    <mergeCell ref="A14:B14"/>
    <mergeCell ref="A22:B22"/>
    <mergeCell ref="A26:B26"/>
    <mergeCell ref="K1:O1"/>
    <mergeCell ref="A2:O2"/>
    <mergeCell ref="A3:O3"/>
    <mergeCell ref="A5:O5"/>
    <mergeCell ref="K6:O6"/>
    <mergeCell ref="A4:O4"/>
    <mergeCell ref="A31:O31"/>
    <mergeCell ref="A27:B27"/>
    <mergeCell ref="A23:B23"/>
    <mergeCell ref="A16:B16"/>
    <mergeCell ref="A17:B17"/>
    <mergeCell ref="A18:B18"/>
    <mergeCell ref="A19:B19"/>
    <mergeCell ref="A20:B20"/>
    <mergeCell ref="A21:B21"/>
    <mergeCell ref="A24:B24"/>
  </mergeCells>
  <printOptions horizontalCentered="1"/>
  <pageMargins left="0.7" right="0.7" top="0.75" bottom="0.5" header="0.3" footer="0.3"/>
  <pageSetup orientation="landscape" r:id="rId1"/>
  <headerFooter>
    <oddFooter>&amp;R2015 Data Tables</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1">
    <pageSetUpPr fitToPage="1"/>
  </sheetPr>
  <dimension ref="A1:O24"/>
  <sheetViews>
    <sheetView zoomScale="80" zoomScaleNormal="80" workbookViewId="0"/>
  </sheetViews>
  <sheetFormatPr defaultRowHeight="12.75" x14ac:dyDescent="0.2"/>
  <cols>
    <col min="1" max="1" width="2.28515625" style="155" customWidth="1"/>
    <col min="2" max="2" width="17" style="155" customWidth="1"/>
    <col min="3" max="7" width="17.28515625" style="155" customWidth="1"/>
    <col min="8" max="9" width="17.28515625" customWidth="1"/>
  </cols>
  <sheetData>
    <row r="1" spans="1:10" x14ac:dyDescent="0.2">
      <c r="A1" s="128"/>
      <c r="B1" s="129"/>
      <c r="C1" s="129"/>
      <c r="D1" s="129"/>
      <c r="E1" s="129"/>
      <c r="F1" s="129"/>
      <c r="G1" s="129"/>
      <c r="H1" s="185"/>
      <c r="I1" s="194"/>
    </row>
    <row r="2" spans="1:10" ht="20.25" x14ac:dyDescent="0.2">
      <c r="A2" s="2703" t="s">
        <v>97</v>
      </c>
      <c r="B2" s="2704"/>
      <c r="C2" s="2704"/>
      <c r="D2" s="2704"/>
      <c r="E2" s="2704"/>
      <c r="F2" s="2704"/>
      <c r="G2" s="2704"/>
      <c r="H2" s="2704"/>
      <c r="I2" s="2705"/>
    </row>
    <row r="3" spans="1:10" ht="18" x14ac:dyDescent="0.2">
      <c r="A3" s="2706" t="s">
        <v>335</v>
      </c>
      <c r="B3" s="2707"/>
      <c r="C3" s="2707"/>
      <c r="D3" s="2707"/>
      <c r="E3" s="2707"/>
      <c r="F3" s="2707"/>
      <c r="G3" s="2707"/>
      <c r="H3" s="2707"/>
      <c r="I3" s="2708"/>
    </row>
    <row r="4" spans="1:10" ht="18" x14ac:dyDescent="0.2">
      <c r="A4" s="2706" t="s">
        <v>336</v>
      </c>
      <c r="B4" s="2707"/>
      <c r="C4" s="2707"/>
      <c r="D4" s="2707"/>
      <c r="E4" s="2707"/>
      <c r="F4" s="2707"/>
      <c r="G4" s="2707"/>
      <c r="H4" s="2707"/>
      <c r="I4" s="2708"/>
    </row>
    <row r="5" spans="1:10" ht="18" x14ac:dyDescent="0.2">
      <c r="A5" s="2706" t="s">
        <v>1</v>
      </c>
      <c r="B5" s="2707"/>
      <c r="C5" s="2707"/>
      <c r="D5" s="2707"/>
      <c r="E5" s="2707"/>
      <c r="F5" s="2707"/>
      <c r="G5" s="2707"/>
      <c r="H5" s="2707"/>
      <c r="I5" s="2708"/>
    </row>
    <row r="6" spans="1:10" ht="13.5" thickBot="1" x14ac:dyDescent="0.25">
      <c r="A6" s="130"/>
      <c r="B6" s="131"/>
      <c r="C6" s="131"/>
      <c r="D6" s="131"/>
      <c r="E6" s="131"/>
      <c r="F6" s="131"/>
      <c r="G6" s="131"/>
      <c r="H6" s="131"/>
      <c r="I6" s="527"/>
    </row>
    <row r="7" spans="1:10" x14ac:dyDescent="0.2">
      <c r="A7" s="2782" t="s">
        <v>91</v>
      </c>
      <c r="B7" s="2783"/>
      <c r="C7" s="2786" t="s">
        <v>98</v>
      </c>
      <c r="D7" s="2787"/>
      <c r="E7" s="2787"/>
      <c r="F7" s="2787"/>
      <c r="G7" s="2787"/>
      <c r="H7" s="2790"/>
      <c r="I7" s="2751"/>
    </row>
    <row r="8" spans="1:10" x14ac:dyDescent="0.2">
      <c r="A8" s="2776"/>
      <c r="B8" s="2777"/>
      <c r="C8" s="2788"/>
      <c r="D8" s="2789"/>
      <c r="E8" s="2789"/>
      <c r="F8" s="2789"/>
      <c r="G8" s="2789"/>
      <c r="H8" s="2791"/>
      <c r="I8" s="2753"/>
    </row>
    <row r="9" spans="1:10" x14ac:dyDescent="0.2">
      <c r="A9" s="2776"/>
      <c r="B9" s="2777"/>
      <c r="C9" s="415" t="s">
        <v>99</v>
      </c>
      <c r="D9" s="411"/>
      <c r="E9" s="411"/>
      <c r="F9" s="411"/>
      <c r="G9" s="411" t="s">
        <v>100</v>
      </c>
      <c r="H9" s="322"/>
      <c r="I9" s="412"/>
    </row>
    <row r="10" spans="1:10" x14ac:dyDescent="0.2">
      <c r="A10" s="2776"/>
      <c r="B10" s="2777"/>
      <c r="C10" s="415" t="s">
        <v>101</v>
      </c>
      <c r="D10" s="411" t="s">
        <v>81</v>
      </c>
      <c r="E10" s="411" t="s">
        <v>82</v>
      </c>
      <c r="F10" s="411" t="s">
        <v>83</v>
      </c>
      <c r="G10" s="411" t="s">
        <v>102</v>
      </c>
      <c r="H10" s="2792" t="s">
        <v>331</v>
      </c>
      <c r="I10" s="2780" t="s">
        <v>87</v>
      </c>
    </row>
    <row r="11" spans="1:10" ht="13.5" thickBot="1" x14ac:dyDescent="0.25">
      <c r="A11" s="2784"/>
      <c r="B11" s="2785"/>
      <c r="C11" s="144"/>
      <c r="D11" s="143"/>
      <c r="E11" s="143"/>
      <c r="F11" s="143"/>
      <c r="G11" s="143"/>
      <c r="H11" s="2793"/>
      <c r="I11" s="2781"/>
    </row>
    <row r="12" spans="1:10" x14ac:dyDescent="0.2">
      <c r="A12" s="145"/>
      <c r="B12" s="146"/>
      <c r="C12" s="147"/>
      <c r="D12" s="146"/>
      <c r="E12" s="146"/>
      <c r="F12" s="146"/>
      <c r="G12" s="146"/>
      <c r="H12" s="158"/>
      <c r="I12" s="150"/>
    </row>
    <row r="13" spans="1:10" ht="19.149999999999999" customHeight="1" x14ac:dyDescent="0.2">
      <c r="A13" s="2767" t="s">
        <v>92</v>
      </c>
      <c r="B13" s="2768"/>
      <c r="C13" s="531">
        <v>898</v>
      </c>
      <c r="D13" s="532">
        <v>261</v>
      </c>
      <c r="E13" s="532">
        <v>43</v>
      </c>
      <c r="F13" s="532">
        <v>9</v>
      </c>
      <c r="G13" s="533">
        <v>0</v>
      </c>
      <c r="H13" s="530">
        <v>1211</v>
      </c>
      <c r="I13" s="417">
        <v>0.25733106672333189</v>
      </c>
      <c r="J13" s="320"/>
    </row>
    <row r="14" spans="1:10" ht="19.149999999999999" customHeight="1" x14ac:dyDescent="0.2">
      <c r="A14" s="2767" t="s">
        <v>103</v>
      </c>
      <c r="B14" s="2768"/>
      <c r="C14" s="531">
        <v>669</v>
      </c>
      <c r="D14" s="532">
        <v>392</v>
      </c>
      <c r="E14" s="532">
        <v>123</v>
      </c>
      <c r="F14" s="532">
        <v>19</v>
      </c>
      <c r="G14" s="532">
        <v>5</v>
      </c>
      <c r="H14" s="530">
        <v>1208</v>
      </c>
      <c r="I14" s="417">
        <v>0.25669358266043352</v>
      </c>
      <c r="J14" s="320"/>
    </row>
    <row r="15" spans="1:10" ht="19.149999999999999" customHeight="1" x14ac:dyDescent="0.2">
      <c r="A15" s="2767" t="s">
        <v>104</v>
      </c>
      <c r="B15" s="2768"/>
      <c r="C15" s="531">
        <v>764</v>
      </c>
      <c r="D15" s="532">
        <v>452</v>
      </c>
      <c r="E15" s="532">
        <v>136</v>
      </c>
      <c r="F15" s="532">
        <v>25</v>
      </c>
      <c r="G15" s="532">
        <v>4</v>
      </c>
      <c r="H15" s="530">
        <v>1381</v>
      </c>
      <c r="I15" s="417">
        <v>0.29345516362090945</v>
      </c>
      <c r="J15" s="320"/>
    </row>
    <row r="16" spans="1:10" ht="19.149999999999999" customHeight="1" x14ac:dyDescent="0.2">
      <c r="A16" s="2767" t="s">
        <v>95</v>
      </c>
      <c r="B16" s="2768"/>
      <c r="C16" s="531">
        <v>812</v>
      </c>
      <c r="D16" s="532">
        <v>80</v>
      </c>
      <c r="E16" s="532">
        <v>14</v>
      </c>
      <c r="F16" s="533">
        <v>0</v>
      </c>
      <c r="G16" s="533">
        <v>0</v>
      </c>
      <c r="H16" s="530">
        <v>906</v>
      </c>
      <c r="I16" s="417">
        <v>0.19252018699532511</v>
      </c>
      <c r="J16" s="320"/>
    </row>
    <row r="17" spans="1:15" ht="19.149999999999999" customHeight="1" x14ac:dyDescent="0.2">
      <c r="A17" s="413"/>
      <c r="B17" s="414"/>
      <c r="C17" s="531"/>
      <c r="D17" s="532"/>
      <c r="E17" s="532"/>
      <c r="F17" s="533"/>
      <c r="G17" s="533"/>
      <c r="H17" s="530"/>
      <c r="I17" s="417"/>
      <c r="J17" s="320"/>
    </row>
    <row r="18" spans="1:15" ht="19.149999999999999" customHeight="1" x14ac:dyDescent="0.2">
      <c r="A18" s="2767" t="s">
        <v>21</v>
      </c>
      <c r="B18" s="2768"/>
      <c r="C18" s="531">
        <v>3143</v>
      </c>
      <c r="D18" s="532">
        <v>1185</v>
      </c>
      <c r="E18" s="532">
        <v>316</v>
      </c>
      <c r="F18" s="532">
        <v>53</v>
      </c>
      <c r="G18" s="532">
        <v>9</v>
      </c>
      <c r="H18" s="530">
        <v>4706</v>
      </c>
      <c r="I18" s="162"/>
    </row>
    <row r="19" spans="1:15" ht="19.149999999999999" customHeight="1" x14ac:dyDescent="0.2">
      <c r="A19" s="393"/>
      <c r="B19" s="414" t="s">
        <v>87</v>
      </c>
      <c r="C19" s="534">
        <v>0.66787080322991921</v>
      </c>
      <c r="D19" s="535">
        <v>0.25180620484487887</v>
      </c>
      <c r="E19" s="535">
        <v>6.7148321291967697E-2</v>
      </c>
      <c r="F19" s="535">
        <v>1.1262218444538886E-2</v>
      </c>
      <c r="G19" s="535">
        <v>1.9124521886952825E-3</v>
      </c>
      <c r="H19" s="394"/>
      <c r="I19" s="528">
        <v>1</v>
      </c>
    </row>
    <row r="20" spans="1:15" ht="5.45" customHeight="1" thickBot="1" x14ac:dyDescent="0.25">
      <c r="A20" s="136"/>
      <c r="B20" s="416"/>
      <c r="C20" s="388"/>
      <c r="D20" s="389"/>
      <c r="E20" s="389"/>
      <c r="F20" s="389"/>
      <c r="G20" s="389"/>
      <c r="H20" s="390"/>
      <c r="I20" s="529"/>
    </row>
    <row r="22" spans="1:15" x14ac:dyDescent="0.2">
      <c r="A22" s="2702" t="s">
        <v>253</v>
      </c>
      <c r="B22" s="2702"/>
      <c r="C22" s="2702"/>
      <c r="D22" s="2702"/>
      <c r="E22" s="2702"/>
      <c r="F22" s="2702"/>
      <c r="G22" s="2702"/>
      <c r="H22" s="2702"/>
      <c r="I22" s="309"/>
    </row>
    <row r="23" spans="1:15" x14ac:dyDescent="0.2">
      <c r="A23" s="2720" t="s">
        <v>350</v>
      </c>
      <c r="B23" s="2720"/>
      <c r="C23" s="2720"/>
      <c r="D23" s="2720"/>
      <c r="E23" s="2720"/>
      <c r="F23" s="2720"/>
      <c r="G23" s="2720"/>
      <c r="H23" s="2720"/>
      <c r="I23" s="2720"/>
      <c r="J23" s="607"/>
      <c r="K23" s="607"/>
      <c r="L23" s="607"/>
      <c r="M23" s="607"/>
      <c r="N23" s="607"/>
      <c r="O23" s="607"/>
    </row>
    <row r="24" spans="1:15" x14ac:dyDescent="0.2">
      <c r="A24" s="2702" t="s">
        <v>349</v>
      </c>
      <c r="B24" s="2702"/>
      <c r="C24" s="2702"/>
      <c r="D24" s="2702"/>
      <c r="E24" s="2702"/>
      <c r="F24" s="2702"/>
      <c r="G24" s="2702"/>
      <c r="H24" s="2702"/>
      <c r="I24" s="309"/>
    </row>
  </sheetData>
  <mergeCells count="17">
    <mergeCell ref="I10:I11"/>
    <mergeCell ref="A2:I2"/>
    <mergeCell ref="A3:I3"/>
    <mergeCell ref="A5:I5"/>
    <mergeCell ref="A7:B11"/>
    <mergeCell ref="C7:G8"/>
    <mergeCell ref="H7:I8"/>
    <mergeCell ref="H10:H11"/>
    <mergeCell ref="A4:I4"/>
    <mergeCell ref="A24:H24"/>
    <mergeCell ref="A13:B13"/>
    <mergeCell ref="A14:B14"/>
    <mergeCell ref="A15:B15"/>
    <mergeCell ref="A16:B16"/>
    <mergeCell ref="A18:B18"/>
    <mergeCell ref="A22:H22"/>
    <mergeCell ref="A23:I23"/>
  </mergeCells>
  <printOptions horizontalCentered="1"/>
  <pageMargins left="0.7" right="0.7" top="0.75" bottom="0.5" header="0.3" footer="0.3"/>
  <pageSetup scale="88" orientation="landscape" r:id="rId1"/>
  <headerFooter>
    <oddFooter>&amp;R2015 Data Tables</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2">
    <pageSetUpPr fitToPage="1"/>
  </sheetPr>
  <dimension ref="A1:O25"/>
  <sheetViews>
    <sheetView zoomScale="80" zoomScaleNormal="80" zoomScaleSheetLayoutView="100" workbookViewId="0"/>
  </sheetViews>
  <sheetFormatPr defaultRowHeight="12.75" x14ac:dyDescent="0.2"/>
  <cols>
    <col min="1" max="1" width="2.28515625" style="155" customWidth="1"/>
    <col min="2" max="2" width="17" style="155" customWidth="1"/>
    <col min="3" max="7" width="17.28515625" style="155" customWidth="1"/>
    <col min="8" max="9" width="17.28515625" customWidth="1"/>
    <col min="11" max="11" width="18.28515625" bestFit="1" customWidth="1"/>
  </cols>
  <sheetData>
    <row r="1" spans="1:9" x14ac:dyDescent="0.2">
      <c r="A1" s="128"/>
      <c r="B1" s="129"/>
      <c r="C1" s="129"/>
      <c r="D1" s="129"/>
      <c r="E1" s="129"/>
      <c r="F1" s="129"/>
      <c r="G1" s="129"/>
      <c r="H1" s="185"/>
      <c r="I1" s="186"/>
    </row>
    <row r="2" spans="1:9" ht="20.25" x14ac:dyDescent="0.2">
      <c r="A2" s="2703" t="s">
        <v>106</v>
      </c>
      <c r="B2" s="2704"/>
      <c r="C2" s="2704"/>
      <c r="D2" s="2704"/>
      <c r="E2" s="2704"/>
      <c r="F2" s="2704"/>
      <c r="G2" s="2704"/>
      <c r="H2" s="2704"/>
      <c r="I2" s="2705"/>
    </row>
    <row r="3" spans="1:9" ht="18" x14ac:dyDescent="0.2">
      <c r="A3" s="2706" t="s">
        <v>271</v>
      </c>
      <c r="B3" s="2707"/>
      <c r="C3" s="2707"/>
      <c r="D3" s="2707"/>
      <c r="E3" s="2707"/>
      <c r="F3" s="2707"/>
      <c r="G3" s="2707"/>
      <c r="H3" s="2707"/>
      <c r="I3" s="2708"/>
    </row>
    <row r="4" spans="1:9" ht="18" x14ac:dyDescent="0.2">
      <c r="A4" s="2706" t="s">
        <v>339</v>
      </c>
      <c r="B4" s="2707"/>
      <c r="C4" s="2707"/>
      <c r="D4" s="2707"/>
      <c r="E4" s="2707"/>
      <c r="F4" s="2707"/>
      <c r="G4" s="2707"/>
      <c r="H4" s="2707"/>
      <c r="I4" s="2708"/>
    </row>
    <row r="5" spans="1:9" ht="18" x14ac:dyDescent="0.2">
      <c r="A5" s="2706" t="s">
        <v>1</v>
      </c>
      <c r="B5" s="2707"/>
      <c r="C5" s="2707"/>
      <c r="D5" s="2707"/>
      <c r="E5" s="2707"/>
      <c r="F5" s="2707"/>
      <c r="G5" s="2707"/>
      <c r="H5" s="2707"/>
      <c r="I5" s="2708"/>
    </row>
    <row r="6" spans="1:9" ht="13.5" thickBot="1" x14ac:dyDescent="0.25">
      <c r="A6" s="130"/>
      <c r="B6" s="131"/>
      <c r="C6" s="131"/>
      <c r="D6" s="131"/>
      <c r="E6" s="131"/>
      <c r="F6" s="131"/>
      <c r="G6" s="131"/>
      <c r="H6" s="131"/>
      <c r="I6" s="187"/>
    </row>
    <row r="7" spans="1:9" x14ac:dyDescent="0.2">
      <c r="A7" s="2798" t="s">
        <v>91</v>
      </c>
      <c r="B7" s="2799"/>
      <c r="C7" s="2786" t="s">
        <v>98</v>
      </c>
      <c r="D7" s="2787"/>
      <c r="E7" s="2787"/>
      <c r="F7" s="2787"/>
      <c r="G7" s="2787"/>
      <c r="H7" s="2804"/>
      <c r="I7" s="2805"/>
    </row>
    <row r="8" spans="1:9" x14ac:dyDescent="0.2">
      <c r="A8" s="2800"/>
      <c r="B8" s="2801"/>
      <c r="C8" s="2788"/>
      <c r="D8" s="2789"/>
      <c r="E8" s="2789"/>
      <c r="F8" s="2789"/>
      <c r="G8" s="2789"/>
      <c r="H8" s="2806"/>
      <c r="I8" s="2807"/>
    </row>
    <row r="9" spans="1:9" x14ac:dyDescent="0.2">
      <c r="A9" s="2800"/>
      <c r="B9" s="2801"/>
      <c r="C9" s="415" t="s">
        <v>99</v>
      </c>
      <c r="D9" s="411"/>
      <c r="E9" s="411"/>
      <c r="F9" s="411"/>
      <c r="G9" s="411" t="s">
        <v>100</v>
      </c>
      <c r="H9" s="2806"/>
      <c r="I9" s="2807"/>
    </row>
    <row r="10" spans="1:9" x14ac:dyDescent="0.2">
      <c r="A10" s="2800"/>
      <c r="B10" s="2801"/>
      <c r="C10" s="415" t="s">
        <v>101</v>
      </c>
      <c r="D10" s="411" t="s">
        <v>107</v>
      </c>
      <c r="E10" s="411" t="s">
        <v>108</v>
      </c>
      <c r="F10" s="411" t="s">
        <v>109</v>
      </c>
      <c r="G10" s="411" t="s">
        <v>102</v>
      </c>
      <c r="H10" s="2794" t="s">
        <v>261</v>
      </c>
      <c r="I10" s="2796" t="s">
        <v>87</v>
      </c>
    </row>
    <row r="11" spans="1:9" ht="16.899999999999999" customHeight="1" thickBot="1" x14ac:dyDescent="0.25">
      <c r="A11" s="2802"/>
      <c r="B11" s="2803"/>
      <c r="C11" s="144"/>
      <c r="D11" s="143"/>
      <c r="E11" s="143"/>
      <c r="F11" s="143"/>
      <c r="G11" s="143"/>
      <c r="H11" s="2795"/>
      <c r="I11" s="2797"/>
    </row>
    <row r="12" spans="1:9" x14ac:dyDescent="0.2">
      <c r="A12" s="145"/>
      <c r="B12" s="146"/>
      <c r="C12" s="147"/>
      <c r="D12" s="146"/>
      <c r="E12" s="146"/>
      <c r="F12" s="146"/>
      <c r="G12" s="146"/>
      <c r="H12" s="158"/>
      <c r="I12" s="150"/>
    </row>
    <row r="13" spans="1:9" ht="22.9" customHeight="1" x14ac:dyDescent="0.2">
      <c r="A13" s="2767" t="s">
        <v>110</v>
      </c>
      <c r="B13" s="2768"/>
      <c r="C13" s="536">
        <v>247883568.09</v>
      </c>
      <c r="D13" s="537">
        <v>699396573.65999997</v>
      </c>
      <c r="E13" s="537">
        <v>1218525345.5</v>
      </c>
      <c r="F13" s="537">
        <v>2297378197.4000001</v>
      </c>
      <c r="G13" s="540" t="s">
        <v>30</v>
      </c>
      <c r="H13" s="543">
        <v>4463183684.6499996</v>
      </c>
      <c r="I13" s="545">
        <v>9.1079335355558746E-2</v>
      </c>
    </row>
    <row r="14" spans="1:9" ht="22.9" customHeight="1" x14ac:dyDescent="0.2">
      <c r="A14" s="2767" t="s">
        <v>111</v>
      </c>
      <c r="B14" s="2768"/>
      <c r="C14" s="538">
        <v>193913601.22</v>
      </c>
      <c r="D14" s="539">
        <v>1303402031.8</v>
      </c>
      <c r="E14" s="539">
        <v>4213032161.0999999</v>
      </c>
      <c r="F14" s="539">
        <v>6044065862.6000004</v>
      </c>
      <c r="G14" s="537">
        <v>13328258832</v>
      </c>
      <c r="H14" s="544">
        <v>25082672488.720001</v>
      </c>
      <c r="I14" s="545">
        <v>0.51185729753198062</v>
      </c>
    </row>
    <row r="15" spans="1:9" ht="22.9" customHeight="1" x14ac:dyDescent="0.2">
      <c r="A15" s="2767" t="s">
        <v>112</v>
      </c>
      <c r="B15" s="2768"/>
      <c r="C15" s="538">
        <v>208280427.44999999</v>
      </c>
      <c r="D15" s="539">
        <v>1482401880.5</v>
      </c>
      <c r="E15" s="539">
        <v>3778714434.0999999</v>
      </c>
      <c r="F15" s="539">
        <v>6626652332.5</v>
      </c>
      <c r="G15" s="539">
        <v>6682661388.1000004</v>
      </c>
      <c r="H15" s="544">
        <v>18778710462.650002</v>
      </c>
      <c r="I15" s="545">
        <v>0.38321355082358977</v>
      </c>
    </row>
    <row r="16" spans="1:9" ht="22.9" customHeight="1" x14ac:dyDescent="0.2">
      <c r="A16" s="2767" t="s">
        <v>113</v>
      </c>
      <c r="B16" s="2768"/>
      <c r="C16" s="538">
        <v>79847621.069999993</v>
      </c>
      <c r="D16" s="539">
        <v>230152247.38999999</v>
      </c>
      <c r="E16" s="539">
        <v>368686177.75999999</v>
      </c>
      <c r="F16" s="540" t="s">
        <v>30</v>
      </c>
      <c r="G16" s="540" t="s">
        <v>30</v>
      </c>
      <c r="H16" s="544">
        <v>678686046.22000003</v>
      </c>
      <c r="I16" s="545">
        <v>1.3849816268464215E-2</v>
      </c>
    </row>
    <row r="17" spans="1:15" ht="4.9000000000000004" customHeight="1" x14ac:dyDescent="0.2">
      <c r="A17" s="413"/>
      <c r="B17" s="414"/>
      <c r="C17" s="538"/>
      <c r="D17" s="539"/>
      <c r="E17" s="539"/>
      <c r="F17" s="540"/>
      <c r="G17" s="133"/>
      <c r="H17" s="544"/>
      <c r="I17" s="545"/>
    </row>
    <row r="18" spans="1:15" ht="22.9" customHeight="1" x14ac:dyDescent="0.2">
      <c r="A18" s="2767" t="s">
        <v>114</v>
      </c>
      <c r="B18" s="2768"/>
      <c r="C18" s="536">
        <v>729925217.82999992</v>
      </c>
      <c r="D18" s="537">
        <v>3715352733.3499999</v>
      </c>
      <c r="E18" s="537">
        <v>9578958119.460001</v>
      </c>
      <c r="F18" s="537">
        <v>14968096392.5</v>
      </c>
      <c r="G18" s="537">
        <v>20010920220.099998</v>
      </c>
      <c r="H18" s="543">
        <v>49003252683.239998</v>
      </c>
      <c r="I18" s="545"/>
    </row>
    <row r="19" spans="1:15" ht="22.9" customHeight="1" x14ac:dyDescent="0.2">
      <c r="A19" s="2767" t="s">
        <v>87</v>
      </c>
      <c r="B19" s="2768"/>
      <c r="C19" s="541">
        <v>1.4895444238126006E-2</v>
      </c>
      <c r="D19" s="542">
        <v>7.5818492241040925E-2</v>
      </c>
      <c r="E19" s="542">
        <v>0.19547596526661135</v>
      </c>
      <c r="F19" s="542">
        <v>0.30545107871215577</v>
      </c>
      <c r="G19" s="542">
        <v>0.40835901954206594</v>
      </c>
      <c r="H19" s="193"/>
      <c r="I19" s="545">
        <v>0.99999999997959343</v>
      </c>
    </row>
    <row r="20" spans="1:15" ht="6.6" customHeight="1" thickBot="1" x14ac:dyDescent="0.25">
      <c r="A20" s="136"/>
      <c r="B20" s="167"/>
      <c r="C20" s="168"/>
      <c r="D20" s="167"/>
      <c r="E20" s="167"/>
      <c r="F20" s="167"/>
      <c r="G20" s="167"/>
      <c r="H20" s="191"/>
      <c r="I20" s="192"/>
    </row>
    <row r="22" spans="1:15" x14ac:dyDescent="0.2">
      <c r="A22" s="2546" t="s">
        <v>253</v>
      </c>
      <c r="B22" s="2546"/>
      <c r="C22" s="2566"/>
      <c r="D22" s="2566"/>
      <c r="E22" s="2566"/>
      <c r="F22" s="2566"/>
      <c r="G22" s="2566"/>
      <c r="H22" s="309"/>
      <c r="I22" s="309"/>
    </row>
    <row r="23" spans="1:15" x14ac:dyDescent="0.2">
      <c r="A23" s="2720" t="s">
        <v>350</v>
      </c>
      <c r="B23" s="2720"/>
      <c r="C23" s="2720"/>
      <c r="D23" s="2720"/>
      <c r="E23" s="2720"/>
      <c r="F23" s="2720"/>
      <c r="G23" s="2720"/>
      <c r="H23" s="2720"/>
      <c r="I23" s="2720"/>
      <c r="J23" s="607"/>
      <c r="K23" s="607"/>
      <c r="L23" s="607"/>
      <c r="M23" s="607"/>
      <c r="N23" s="607"/>
      <c r="O23" s="607"/>
    </row>
    <row r="24" spans="1:15" x14ac:dyDescent="0.2">
      <c r="A24" s="2546" t="s">
        <v>105</v>
      </c>
      <c r="B24" s="2546"/>
      <c r="C24" s="2566"/>
      <c r="D24" s="2566"/>
      <c r="E24" s="2566"/>
      <c r="F24" s="2566"/>
      <c r="G24" s="2566"/>
      <c r="H24" s="309"/>
      <c r="I24" s="309"/>
    </row>
    <row r="25" spans="1:15" x14ac:dyDescent="0.2">
      <c r="A25" s="2546" t="s">
        <v>31</v>
      </c>
      <c r="B25" s="2546"/>
      <c r="C25" s="2566"/>
      <c r="D25" s="2566"/>
      <c r="E25" s="2566"/>
      <c r="F25" s="2566"/>
      <c r="G25" s="2566"/>
      <c r="H25" s="309"/>
      <c r="I25" s="309"/>
    </row>
  </sheetData>
  <mergeCells count="16">
    <mergeCell ref="A2:I2"/>
    <mergeCell ref="A5:I5"/>
    <mergeCell ref="A7:B11"/>
    <mergeCell ref="C7:G8"/>
    <mergeCell ref="H7:I9"/>
    <mergeCell ref="A4:I4"/>
    <mergeCell ref="A23:I23"/>
    <mergeCell ref="A19:B19"/>
    <mergeCell ref="H10:H11"/>
    <mergeCell ref="I10:I11"/>
    <mergeCell ref="A3:I3"/>
    <mergeCell ref="A16:B16"/>
    <mergeCell ref="A18:B18"/>
    <mergeCell ref="A13:B13"/>
    <mergeCell ref="A14:B14"/>
    <mergeCell ref="A15:B15"/>
  </mergeCells>
  <printOptions horizontalCentered="1"/>
  <pageMargins left="0.7" right="0.7" top="0.75" bottom="0.5" header="0.3" footer="0.3"/>
  <pageSetup scale="88" orientation="landscape" r:id="rId1"/>
  <headerFooter>
    <oddFooter>&amp;R2015 Data Tables</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3">
    <pageSetUpPr fitToPage="1"/>
  </sheetPr>
  <dimension ref="A1:P32"/>
  <sheetViews>
    <sheetView zoomScale="80" zoomScaleNormal="80" workbookViewId="0"/>
  </sheetViews>
  <sheetFormatPr defaultRowHeight="12.75" x14ac:dyDescent="0.2"/>
  <cols>
    <col min="1" max="1" width="2.28515625" style="155" customWidth="1"/>
    <col min="2" max="2" width="17" style="155" customWidth="1"/>
    <col min="3" max="3" width="13.7109375" style="155" customWidth="1"/>
    <col min="4" max="4" width="10.7109375" style="155" customWidth="1"/>
    <col min="5" max="5" width="17.85546875" style="155" customWidth="1"/>
    <col min="6" max="6" width="8.7109375" style="155" customWidth="1"/>
    <col min="7" max="7" width="4.7109375" style="155" customWidth="1"/>
    <col min="8" max="8" width="10.7109375" style="235" customWidth="1"/>
    <col min="9" max="9" width="5.7109375" style="235" customWidth="1"/>
    <col min="10" max="10" width="19" style="155" customWidth="1"/>
    <col min="11" max="11" width="8.7109375" style="155" customWidth="1"/>
    <col min="12" max="12" width="4.7109375" style="155" customWidth="1"/>
    <col min="13" max="13" width="10.7109375" style="155" customWidth="1"/>
    <col min="14" max="14" width="5.7109375" style="155" customWidth="1"/>
  </cols>
  <sheetData>
    <row r="1" spans="1:16" x14ac:dyDescent="0.2">
      <c r="A1" s="128"/>
      <c r="B1" s="129"/>
      <c r="C1" s="129"/>
      <c r="D1" s="129"/>
      <c r="E1" s="129"/>
      <c r="F1" s="129"/>
      <c r="G1" s="129"/>
      <c r="H1" s="129"/>
      <c r="I1" s="129"/>
      <c r="J1" s="129"/>
      <c r="K1" s="129"/>
      <c r="L1" s="129"/>
      <c r="M1" s="129"/>
      <c r="N1" s="194"/>
    </row>
    <row r="2" spans="1:16" ht="20.25" x14ac:dyDescent="0.2">
      <c r="A2" s="2703" t="s">
        <v>115</v>
      </c>
      <c r="B2" s="2704"/>
      <c r="C2" s="2704"/>
      <c r="D2" s="2704"/>
      <c r="E2" s="2704"/>
      <c r="F2" s="2704"/>
      <c r="G2" s="2704"/>
      <c r="H2" s="2704"/>
      <c r="I2" s="2704"/>
      <c r="J2" s="2704"/>
      <c r="K2" s="2704"/>
      <c r="L2" s="2704"/>
      <c r="M2" s="2704"/>
      <c r="N2" s="2705"/>
    </row>
    <row r="3" spans="1:16" ht="18" x14ac:dyDescent="0.2">
      <c r="A3" s="2706" t="s">
        <v>340</v>
      </c>
      <c r="B3" s="2707"/>
      <c r="C3" s="2707"/>
      <c r="D3" s="2707"/>
      <c r="E3" s="2707"/>
      <c r="F3" s="2707"/>
      <c r="G3" s="2707"/>
      <c r="H3" s="2707"/>
      <c r="I3" s="2707"/>
      <c r="J3" s="2707"/>
      <c r="K3" s="2707"/>
      <c r="L3" s="2707"/>
      <c r="M3" s="2707"/>
      <c r="N3" s="2708"/>
    </row>
    <row r="4" spans="1:16" ht="18" x14ac:dyDescent="0.2">
      <c r="A4" s="2706" t="s">
        <v>341</v>
      </c>
      <c r="B4" s="2707"/>
      <c r="C4" s="2707"/>
      <c r="D4" s="2707"/>
      <c r="E4" s="2707"/>
      <c r="F4" s="2707"/>
      <c r="G4" s="2707"/>
      <c r="H4" s="2707"/>
      <c r="I4" s="2707"/>
      <c r="J4" s="2707"/>
      <c r="K4" s="2707"/>
      <c r="L4" s="2707"/>
      <c r="M4" s="2707"/>
      <c r="N4" s="2708"/>
    </row>
    <row r="5" spans="1:16" ht="18" x14ac:dyDescent="0.2">
      <c r="A5" s="2706" t="s">
        <v>1</v>
      </c>
      <c r="B5" s="2707"/>
      <c r="C5" s="2707"/>
      <c r="D5" s="2707"/>
      <c r="E5" s="2707"/>
      <c r="F5" s="2707"/>
      <c r="G5" s="2707"/>
      <c r="H5" s="2707"/>
      <c r="I5" s="2707"/>
      <c r="J5" s="2707"/>
      <c r="K5" s="2707"/>
      <c r="L5" s="2707"/>
      <c r="M5" s="2707"/>
      <c r="N5" s="2708"/>
    </row>
    <row r="6" spans="1:16" ht="13.5" thickBot="1" x14ac:dyDescent="0.25">
      <c r="A6" s="130"/>
      <c r="B6" s="131"/>
      <c r="C6" s="131"/>
      <c r="D6" s="131"/>
      <c r="E6" s="131"/>
      <c r="F6" s="131"/>
      <c r="G6" s="131"/>
      <c r="H6" s="131"/>
      <c r="I6" s="131"/>
      <c r="J6" s="131"/>
      <c r="K6" s="131"/>
      <c r="L6" s="131"/>
      <c r="M6" s="131"/>
      <c r="N6" s="187"/>
    </row>
    <row r="7" spans="1:16" x14ac:dyDescent="0.2">
      <c r="A7" s="140"/>
      <c r="B7" s="141"/>
      <c r="C7" s="195"/>
      <c r="D7" s="141"/>
      <c r="E7" s="196"/>
      <c r="F7" s="197"/>
      <c r="G7" s="197"/>
      <c r="H7" s="198"/>
      <c r="I7" s="198"/>
      <c r="J7" s="199"/>
      <c r="K7" s="141"/>
      <c r="L7" s="141"/>
      <c r="M7" s="200"/>
      <c r="N7" s="201"/>
    </row>
    <row r="8" spans="1:16" x14ac:dyDescent="0.2">
      <c r="A8" s="202"/>
      <c r="B8" s="203"/>
      <c r="C8" s="204"/>
      <c r="D8" s="203"/>
      <c r="E8" s="205"/>
      <c r="F8" s="206"/>
      <c r="G8" s="206"/>
      <c r="H8" s="2810" t="s">
        <v>116</v>
      </c>
      <c r="I8" s="2811"/>
      <c r="J8" s="205"/>
      <c r="K8" s="206"/>
      <c r="L8" s="206"/>
      <c r="M8" s="207" t="s">
        <v>116</v>
      </c>
      <c r="N8" s="208"/>
    </row>
    <row r="9" spans="1:16" x14ac:dyDescent="0.2">
      <c r="A9" s="202" t="s">
        <v>117</v>
      </c>
      <c r="B9" s="203"/>
      <c r="C9" s="209" t="s">
        <v>118</v>
      </c>
      <c r="D9" s="210"/>
      <c r="E9" s="211"/>
      <c r="F9" s="203"/>
      <c r="G9" s="203"/>
      <c r="H9" s="2812" t="s">
        <v>119</v>
      </c>
      <c r="I9" s="2813"/>
      <c r="J9" s="205"/>
      <c r="K9" s="206"/>
      <c r="L9" s="206"/>
      <c r="M9" s="207" t="s">
        <v>119</v>
      </c>
      <c r="N9" s="208"/>
    </row>
    <row r="10" spans="1:16" x14ac:dyDescent="0.2">
      <c r="A10" s="202" t="s">
        <v>120</v>
      </c>
      <c r="B10" s="203"/>
      <c r="C10" s="212" t="s">
        <v>120</v>
      </c>
      <c r="D10" s="206" t="s">
        <v>45</v>
      </c>
      <c r="E10" s="213" t="s">
        <v>11</v>
      </c>
      <c r="F10" s="203"/>
      <c r="G10" s="203"/>
      <c r="H10" s="2812" t="s">
        <v>48</v>
      </c>
      <c r="I10" s="2813"/>
      <c r="J10" s="213" t="s">
        <v>121</v>
      </c>
      <c r="K10" s="203"/>
      <c r="L10" s="203"/>
      <c r="M10" s="207" t="s">
        <v>48</v>
      </c>
      <c r="N10" s="208"/>
    </row>
    <row r="11" spans="1:16" x14ac:dyDescent="0.2">
      <c r="A11" s="202"/>
      <c r="B11" s="203"/>
      <c r="C11" s="212"/>
      <c r="D11" s="206"/>
      <c r="E11" s="213"/>
      <c r="F11" s="203"/>
      <c r="G11" s="203"/>
      <c r="H11" s="207"/>
      <c r="I11" s="207"/>
      <c r="J11" s="214" t="s">
        <v>332</v>
      </c>
      <c r="K11" s="215"/>
      <c r="L11" s="215"/>
      <c r="M11" s="216" t="s">
        <v>332</v>
      </c>
      <c r="N11" s="217"/>
    </row>
    <row r="12" spans="1:16" ht="13.5" thickBot="1" x14ac:dyDescent="0.25">
      <c r="A12" s="142"/>
      <c r="B12" s="143"/>
      <c r="C12" s="144"/>
      <c r="D12" s="143"/>
      <c r="E12" s="218"/>
      <c r="F12" s="143"/>
      <c r="G12" s="143"/>
      <c r="H12" s="219"/>
      <c r="I12" s="219"/>
      <c r="J12" s="218"/>
      <c r="K12" s="143"/>
      <c r="L12" s="143"/>
      <c r="M12" s="219"/>
      <c r="N12" s="220"/>
    </row>
    <row r="13" spans="1:16" ht="13.5" customHeight="1" x14ac:dyDescent="0.2">
      <c r="A13" s="145"/>
      <c r="B13" s="221"/>
      <c r="C13" s="146"/>
      <c r="D13" s="146"/>
      <c r="E13" s="158"/>
      <c r="F13" s="146"/>
      <c r="G13" s="146"/>
      <c r="H13" s="222"/>
      <c r="I13" s="222"/>
      <c r="J13" s="158"/>
      <c r="K13" s="146"/>
      <c r="L13" s="146"/>
      <c r="M13" s="222"/>
      <c r="N13" s="223"/>
      <c r="O13" s="309"/>
      <c r="P13" s="309"/>
    </row>
    <row r="14" spans="1:16" ht="19.149999999999999" customHeight="1" x14ac:dyDescent="0.2">
      <c r="A14" s="2808" t="s">
        <v>122</v>
      </c>
      <c r="B14" s="2809"/>
      <c r="C14" s="224">
        <v>100925</v>
      </c>
      <c r="D14" s="225">
        <v>2776</v>
      </c>
      <c r="E14" s="226">
        <v>1075105145.5</v>
      </c>
      <c r="F14" s="227">
        <v>2.1939464967513884E-2</v>
      </c>
      <c r="G14" s="227"/>
      <c r="H14" s="228">
        <v>10652.515684914541</v>
      </c>
      <c r="I14" s="228"/>
      <c r="J14" s="226">
        <v>1491451431.4000001</v>
      </c>
      <c r="K14" s="227">
        <v>2.3409781465400344E-2</v>
      </c>
      <c r="L14" s="227"/>
      <c r="M14" s="228">
        <v>14777.819483775082</v>
      </c>
      <c r="N14" s="229"/>
      <c r="O14" s="309"/>
      <c r="P14" s="309"/>
    </row>
    <row r="15" spans="1:16" ht="19.149999999999999" customHeight="1" x14ac:dyDescent="0.2">
      <c r="A15" s="2808" t="s">
        <v>123</v>
      </c>
      <c r="B15" s="2809"/>
      <c r="C15" s="224">
        <v>506568</v>
      </c>
      <c r="D15" s="225">
        <v>1604</v>
      </c>
      <c r="E15" s="230">
        <v>5372308678.1999998</v>
      </c>
      <c r="F15" s="227">
        <v>0.10963167512813259</v>
      </c>
      <c r="G15" s="227"/>
      <c r="H15" s="349">
        <v>10605.306056047757</v>
      </c>
      <c r="I15" s="231"/>
      <c r="J15" s="230">
        <v>7633747652.1000004</v>
      </c>
      <c r="K15" s="227">
        <v>0.11981909738081598</v>
      </c>
      <c r="L15" s="227"/>
      <c r="M15" s="349">
        <v>15069.54180307481</v>
      </c>
      <c r="N15" s="232"/>
      <c r="O15" s="309"/>
      <c r="P15" s="309"/>
    </row>
    <row r="16" spans="1:16" ht="19.149999999999999" customHeight="1" x14ac:dyDescent="0.2">
      <c r="A16" s="2808" t="s">
        <v>124</v>
      </c>
      <c r="B16" s="2809"/>
      <c r="C16" s="224">
        <v>519132</v>
      </c>
      <c r="D16" s="225">
        <v>257</v>
      </c>
      <c r="E16" s="230">
        <v>8253124262.1000004</v>
      </c>
      <c r="F16" s="227">
        <v>0.16841992746362669</v>
      </c>
      <c r="G16" s="227"/>
      <c r="H16" s="349">
        <v>15897.930125863943</v>
      </c>
      <c r="I16" s="231"/>
      <c r="J16" s="230">
        <v>11375347004</v>
      </c>
      <c r="K16" s="227">
        <v>0.17854713995397795</v>
      </c>
      <c r="L16" s="227"/>
      <c r="M16" s="349">
        <v>21912.243907137297</v>
      </c>
      <c r="N16" s="232"/>
      <c r="O16" s="309"/>
      <c r="P16" s="309"/>
    </row>
    <row r="17" spans="1:16" ht="19.149999999999999" customHeight="1" x14ac:dyDescent="0.2">
      <c r="A17" s="2808" t="s">
        <v>125</v>
      </c>
      <c r="B17" s="2809"/>
      <c r="C17" s="224">
        <v>262850</v>
      </c>
      <c r="D17" s="225">
        <v>36</v>
      </c>
      <c r="E17" s="230">
        <v>6029905013.6999998</v>
      </c>
      <c r="F17" s="227">
        <v>0.1230511177062425</v>
      </c>
      <c r="G17" s="227"/>
      <c r="H17" s="349">
        <v>22940.479412973178</v>
      </c>
      <c r="I17" s="231"/>
      <c r="J17" s="230">
        <v>7984836763.5</v>
      </c>
      <c r="K17" s="227">
        <v>0.12532978260979499</v>
      </c>
      <c r="L17" s="227"/>
      <c r="M17" s="349">
        <v>30377.92186988777</v>
      </c>
      <c r="N17" s="232"/>
      <c r="O17" s="309"/>
      <c r="P17" s="309"/>
    </row>
    <row r="18" spans="1:16" ht="19.149999999999999" customHeight="1" x14ac:dyDescent="0.2">
      <c r="A18" s="2808" t="s">
        <v>126</v>
      </c>
      <c r="B18" s="2809"/>
      <c r="C18" s="224">
        <v>842827</v>
      </c>
      <c r="D18" s="225">
        <v>36</v>
      </c>
      <c r="E18" s="230">
        <v>28272809582</v>
      </c>
      <c r="F18" s="227">
        <v>0.57695781473448438</v>
      </c>
      <c r="G18" s="227"/>
      <c r="H18" s="349">
        <v>33545.211036191293</v>
      </c>
      <c r="I18" s="231"/>
      <c r="J18" s="230">
        <v>35225226050</v>
      </c>
      <c r="K18" s="227">
        <v>0.55289419859001077</v>
      </c>
      <c r="L18" s="227"/>
      <c r="M18" s="349">
        <v>41794.135747905559</v>
      </c>
      <c r="N18" s="232"/>
      <c r="O18" s="309"/>
      <c r="P18" s="309"/>
    </row>
    <row r="19" spans="1:16" ht="7.9" customHeight="1" x14ac:dyDescent="0.2">
      <c r="A19" s="386"/>
      <c r="B19" s="387"/>
      <c r="C19" s="224"/>
      <c r="D19" s="225"/>
      <c r="E19" s="230"/>
      <c r="F19" s="227"/>
      <c r="G19" s="227"/>
      <c r="H19" s="349"/>
      <c r="I19" s="231"/>
      <c r="J19" s="230"/>
      <c r="K19" s="227"/>
      <c r="L19" s="227"/>
      <c r="M19" s="349"/>
      <c r="N19" s="232"/>
      <c r="O19" s="309"/>
      <c r="P19" s="309"/>
    </row>
    <row r="20" spans="1:16" ht="19.149999999999999" customHeight="1" x14ac:dyDescent="0.2">
      <c r="A20" s="2808" t="s">
        <v>21</v>
      </c>
      <c r="B20" s="2809"/>
      <c r="C20" s="224">
        <v>2232302</v>
      </c>
      <c r="D20" s="225">
        <v>4709</v>
      </c>
      <c r="E20" s="226">
        <v>49003252681.5</v>
      </c>
      <c r="F20" s="227">
        <v>1</v>
      </c>
      <c r="G20" s="224"/>
      <c r="H20" s="228">
        <v>21951.892119211469</v>
      </c>
      <c r="I20" s="228"/>
      <c r="J20" s="226">
        <v>63710608901</v>
      </c>
      <c r="K20" s="227">
        <v>1</v>
      </c>
      <c r="L20" s="227"/>
      <c r="M20" s="228">
        <v>28540.317977137503</v>
      </c>
      <c r="N20" s="229"/>
      <c r="O20" s="309"/>
      <c r="P20" s="309"/>
    </row>
    <row r="21" spans="1:16" ht="13.5" thickBot="1" x14ac:dyDescent="0.25">
      <c r="A21" s="136"/>
      <c r="B21" s="183"/>
      <c r="C21" s="167"/>
      <c r="D21" s="167" t="s">
        <v>16</v>
      </c>
      <c r="E21" s="191"/>
      <c r="F21" s="167"/>
      <c r="G21" s="167"/>
      <c r="H21" s="233"/>
      <c r="I21" s="233"/>
      <c r="J21" s="191"/>
      <c r="K21" s="167"/>
      <c r="L21" s="167"/>
      <c r="M21" s="233"/>
      <c r="N21" s="234"/>
      <c r="O21" s="309"/>
      <c r="P21" s="309"/>
    </row>
    <row r="22" spans="1:16" x14ac:dyDescent="0.2">
      <c r="O22" s="309"/>
      <c r="P22" s="309"/>
    </row>
    <row r="23" spans="1:16" x14ac:dyDescent="0.2">
      <c r="A23" s="2546" t="s">
        <v>254</v>
      </c>
      <c r="B23" s="2546"/>
      <c r="C23" s="2566"/>
      <c r="D23" s="2566"/>
      <c r="E23" s="2566"/>
      <c r="F23" s="2566"/>
      <c r="G23" s="2566"/>
      <c r="H23" s="2567"/>
      <c r="I23" s="2567"/>
      <c r="J23" s="2566"/>
      <c r="K23" s="2566"/>
      <c r="L23" s="2566"/>
      <c r="M23" s="2566"/>
      <c r="N23" s="2566"/>
      <c r="O23" s="309"/>
      <c r="P23" s="309"/>
    </row>
    <row r="24" spans="1:16" x14ac:dyDescent="0.2">
      <c r="A24" s="2720" t="s">
        <v>350</v>
      </c>
      <c r="B24" s="2720"/>
      <c r="C24" s="2720"/>
      <c r="D24" s="2720"/>
      <c r="E24" s="2720"/>
      <c r="F24" s="2720"/>
      <c r="G24" s="2720"/>
      <c r="H24" s="2720"/>
      <c r="I24" s="2720"/>
      <c r="J24" s="2720"/>
      <c r="K24" s="2720"/>
      <c r="L24" s="2720"/>
      <c r="M24" s="2720"/>
      <c r="N24" s="2720"/>
      <c r="O24" s="607"/>
    </row>
    <row r="25" spans="1:16" x14ac:dyDescent="0.2">
      <c r="A25" s="2546" t="s">
        <v>105</v>
      </c>
      <c r="B25" s="2546"/>
      <c r="C25" s="2566"/>
      <c r="D25" s="2566"/>
      <c r="E25" s="2566"/>
      <c r="F25" s="2566"/>
      <c r="G25" s="2566"/>
      <c r="H25" s="2567"/>
      <c r="I25" s="2567"/>
      <c r="J25" s="2566"/>
      <c r="K25" s="2566"/>
      <c r="L25" s="2566"/>
      <c r="M25" s="2566"/>
      <c r="N25" s="2566"/>
      <c r="O25" s="309"/>
      <c r="P25" s="309"/>
    </row>
    <row r="26" spans="1:16" x14ac:dyDescent="0.2">
      <c r="A26" s="2546" t="s">
        <v>255</v>
      </c>
      <c r="B26" s="2546"/>
      <c r="C26" s="2566"/>
      <c r="D26" s="2566"/>
      <c r="E26" s="2566"/>
      <c r="F26" s="2566"/>
      <c r="G26" s="2566"/>
      <c r="H26" s="2567"/>
      <c r="I26" s="2567"/>
      <c r="J26" s="2566"/>
      <c r="K26" s="2566"/>
      <c r="L26" s="2566"/>
      <c r="M26" s="2566"/>
      <c r="N26" s="2566"/>
      <c r="O26" s="309"/>
      <c r="P26" s="309"/>
    </row>
    <row r="27" spans="1:16" x14ac:dyDescent="0.2">
      <c r="A27" s="2546" t="s">
        <v>127</v>
      </c>
      <c r="B27" s="2546"/>
      <c r="C27" s="2566"/>
      <c r="D27" s="2566"/>
      <c r="E27" s="2566"/>
      <c r="F27" s="2566"/>
      <c r="G27" s="2566"/>
      <c r="H27" s="2567"/>
      <c r="I27" s="2567"/>
      <c r="J27" s="2566"/>
      <c r="K27" s="2566"/>
      <c r="L27" s="2566"/>
      <c r="M27" s="2566"/>
      <c r="N27" s="2566"/>
      <c r="O27" s="309"/>
      <c r="P27" s="309"/>
    </row>
    <row r="28" spans="1:16" x14ac:dyDescent="0.2">
      <c r="A28" s="2546" t="s">
        <v>31</v>
      </c>
      <c r="B28" s="2546"/>
      <c r="C28" s="2566"/>
      <c r="D28" s="2566"/>
      <c r="E28" s="2566"/>
      <c r="F28" s="2566"/>
      <c r="G28" s="2566"/>
      <c r="H28" s="2567"/>
      <c r="I28" s="2567"/>
      <c r="J28" s="2566"/>
      <c r="K28" s="2566"/>
      <c r="L28" s="2566"/>
      <c r="M28" s="2566"/>
      <c r="N28" s="2566"/>
      <c r="O28" s="309"/>
      <c r="P28" s="309"/>
    </row>
    <row r="29" spans="1:16" x14ac:dyDescent="0.2">
      <c r="A29" s="2546" t="s">
        <v>280</v>
      </c>
      <c r="B29" s="2546"/>
      <c r="C29" s="2566"/>
      <c r="D29" s="2566"/>
      <c r="E29" s="2566"/>
      <c r="F29" s="2566"/>
      <c r="G29" s="2566"/>
      <c r="H29" s="2567"/>
      <c r="I29" s="2567"/>
      <c r="J29" s="2566"/>
      <c r="K29" s="2566"/>
      <c r="L29" s="2566"/>
      <c r="M29" s="2566"/>
      <c r="N29" s="2566"/>
      <c r="O29" s="309"/>
      <c r="P29" s="309"/>
    </row>
    <row r="30" spans="1:16" x14ac:dyDescent="0.2">
      <c r="O30" s="309"/>
      <c r="P30" s="309"/>
    </row>
    <row r="31" spans="1:16" x14ac:dyDescent="0.2">
      <c r="O31" s="309"/>
      <c r="P31" s="309"/>
    </row>
    <row r="32" spans="1:16" x14ac:dyDescent="0.2">
      <c r="O32" s="309"/>
      <c r="P32" s="309"/>
    </row>
  </sheetData>
  <mergeCells count="14">
    <mergeCell ref="A24:N24"/>
    <mergeCell ref="A20:B20"/>
    <mergeCell ref="A2:N2"/>
    <mergeCell ref="A3:N3"/>
    <mergeCell ref="A5:N5"/>
    <mergeCell ref="H8:I8"/>
    <mergeCell ref="H9:I9"/>
    <mergeCell ref="H10:I10"/>
    <mergeCell ref="A14:B14"/>
    <mergeCell ref="A15:B15"/>
    <mergeCell ref="A16:B16"/>
    <mergeCell ref="A17:B17"/>
    <mergeCell ref="A18:B18"/>
    <mergeCell ref="A4:N4"/>
  </mergeCells>
  <printOptions horizontalCentered="1"/>
  <pageMargins left="0.7" right="0.7" top="0.75" bottom="0.5" header="0.3" footer="0.3"/>
  <pageSetup scale="89" orientation="landscape" r:id="rId1"/>
  <headerFooter>
    <oddFooter>&amp;R2015 Data Tables</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4">
    <pageSetUpPr fitToPage="1"/>
  </sheetPr>
  <dimension ref="A1:V179"/>
  <sheetViews>
    <sheetView zoomScale="80" zoomScaleNormal="80" workbookViewId="0">
      <selection sqref="A1:Q1"/>
    </sheetView>
  </sheetViews>
  <sheetFormatPr defaultRowHeight="12.75" x14ac:dyDescent="0.2"/>
  <cols>
    <col min="1" max="1" width="2.28515625" style="155" customWidth="1"/>
    <col min="2" max="2" width="17" style="155" customWidth="1"/>
    <col min="3" max="3" width="10.7109375" style="155" customWidth="1"/>
    <col min="4" max="4" width="6.7109375" style="155" customWidth="1"/>
    <col min="5" max="5" width="10.5703125" style="155" customWidth="1"/>
    <col min="6" max="6" width="6.7109375" style="155" customWidth="1"/>
    <col min="7" max="7" width="10.7109375" style="155" customWidth="1"/>
    <col min="8" max="8" width="6.7109375" style="155" customWidth="1"/>
    <col min="9" max="9" width="10.7109375" style="155" customWidth="1"/>
    <col min="10" max="10" width="6.7109375" style="155" customWidth="1"/>
    <col min="11" max="11" width="10.7109375" style="155" customWidth="1"/>
    <col min="12" max="12" width="6.7109375" style="155" customWidth="1"/>
    <col min="13" max="13" width="10.7109375" customWidth="1"/>
    <col min="14" max="14" width="6.7109375" customWidth="1"/>
    <col min="15" max="15" width="10.5703125" customWidth="1"/>
    <col min="16" max="16" width="4" customWidth="1"/>
    <col min="17" max="17" width="9" customWidth="1"/>
    <col min="18" max="18" width="4.7109375" customWidth="1"/>
    <col min="19" max="19" width="1.28515625" customWidth="1"/>
  </cols>
  <sheetData>
    <row r="1" spans="1:22" x14ac:dyDescent="0.2">
      <c r="A1" s="2764"/>
      <c r="B1" s="2765"/>
      <c r="C1" s="2765"/>
      <c r="D1" s="2765"/>
      <c r="E1" s="2765"/>
      <c r="F1" s="2765"/>
      <c r="G1" s="2765"/>
      <c r="H1" s="2765"/>
      <c r="I1" s="2765"/>
      <c r="J1" s="2765"/>
      <c r="K1" s="2765"/>
      <c r="L1" s="2765"/>
      <c r="M1" s="2765"/>
      <c r="N1" s="2765"/>
      <c r="O1" s="2765"/>
      <c r="P1" s="2765"/>
      <c r="Q1" s="2765"/>
      <c r="R1" s="398"/>
      <c r="S1" s="236"/>
    </row>
    <row r="2" spans="1:22" ht="20.25" x14ac:dyDescent="0.2">
      <c r="A2" s="2703" t="s">
        <v>128</v>
      </c>
      <c r="B2" s="2704"/>
      <c r="C2" s="2704"/>
      <c r="D2" s="2704"/>
      <c r="E2" s="2704"/>
      <c r="F2" s="2704"/>
      <c r="G2" s="2704"/>
      <c r="H2" s="2704"/>
      <c r="I2" s="2704"/>
      <c r="J2" s="2704"/>
      <c r="K2" s="2704"/>
      <c r="L2" s="2704"/>
      <c r="M2" s="2704"/>
      <c r="N2" s="2704"/>
      <c r="O2" s="2704"/>
      <c r="P2" s="2704"/>
      <c r="Q2" s="2704"/>
      <c r="R2" s="2704"/>
      <c r="S2" s="2705"/>
    </row>
    <row r="3" spans="1:22" ht="18" x14ac:dyDescent="0.2">
      <c r="A3" s="2706" t="s">
        <v>335</v>
      </c>
      <c r="B3" s="2707"/>
      <c r="C3" s="2707"/>
      <c r="D3" s="2707"/>
      <c r="E3" s="2707"/>
      <c r="F3" s="2707"/>
      <c r="G3" s="2707"/>
      <c r="H3" s="2707"/>
      <c r="I3" s="2707"/>
      <c r="J3" s="2707"/>
      <c r="K3" s="2707"/>
      <c r="L3" s="2707"/>
      <c r="M3" s="2707"/>
      <c r="N3" s="2707"/>
      <c r="O3" s="2707"/>
      <c r="P3" s="2707"/>
      <c r="Q3" s="2707"/>
      <c r="R3" s="2707"/>
      <c r="S3" s="2708"/>
    </row>
    <row r="4" spans="1:22" ht="18" x14ac:dyDescent="0.2">
      <c r="A4" s="2706" t="s">
        <v>343</v>
      </c>
      <c r="B4" s="2707"/>
      <c r="C4" s="2707"/>
      <c r="D4" s="2707"/>
      <c r="E4" s="2707"/>
      <c r="F4" s="2707"/>
      <c r="G4" s="2707"/>
      <c r="H4" s="2707"/>
      <c r="I4" s="2707"/>
      <c r="J4" s="2707"/>
      <c r="K4" s="2707"/>
      <c r="L4" s="2707"/>
      <c r="M4" s="2707"/>
      <c r="N4" s="2707"/>
      <c r="O4" s="2707"/>
      <c r="P4" s="2707"/>
      <c r="Q4" s="2707"/>
      <c r="R4" s="2707"/>
      <c r="S4" s="2708"/>
    </row>
    <row r="5" spans="1:22" ht="20.25" customHeight="1" x14ac:dyDescent="0.2">
      <c r="A5" s="2706" t="s">
        <v>1</v>
      </c>
      <c r="B5" s="2707"/>
      <c r="C5" s="2707"/>
      <c r="D5" s="2707"/>
      <c r="E5" s="2707"/>
      <c r="F5" s="2707"/>
      <c r="G5" s="2707"/>
      <c r="H5" s="2707"/>
      <c r="I5" s="2707"/>
      <c r="J5" s="2707"/>
      <c r="K5" s="2707"/>
      <c r="L5" s="2707"/>
      <c r="M5" s="2707"/>
      <c r="N5" s="2707"/>
      <c r="O5" s="2707"/>
      <c r="P5" s="2707"/>
      <c r="Q5" s="2707"/>
      <c r="R5" s="2707"/>
      <c r="S5" s="2708"/>
    </row>
    <row r="6" spans="1:22" ht="13.5" thickBot="1" x14ac:dyDescent="0.25">
      <c r="A6" s="130"/>
      <c r="B6" s="131"/>
      <c r="C6" s="131"/>
      <c r="D6" s="131"/>
      <c r="E6" s="131"/>
      <c r="F6" s="131"/>
      <c r="G6" s="131"/>
      <c r="H6" s="131"/>
      <c r="I6" s="131"/>
      <c r="J6" s="131"/>
      <c r="K6" s="131"/>
      <c r="L6" s="131"/>
      <c r="M6" s="131"/>
      <c r="N6" s="2745"/>
      <c r="O6" s="2745"/>
      <c r="P6" s="2745"/>
      <c r="Q6" s="2745"/>
      <c r="R6" s="397"/>
      <c r="S6" s="237"/>
    </row>
    <row r="7" spans="1:22" x14ac:dyDescent="0.2">
      <c r="A7" s="2798" t="s">
        <v>79</v>
      </c>
      <c r="B7" s="2799"/>
      <c r="C7" s="2738" t="s">
        <v>129</v>
      </c>
      <c r="D7" s="2739"/>
      <c r="E7" s="2739"/>
      <c r="F7" s="2739"/>
      <c r="G7" s="2739"/>
      <c r="H7" s="2739"/>
      <c r="I7" s="2739"/>
      <c r="J7" s="2739"/>
      <c r="K7" s="2739"/>
      <c r="L7" s="2739"/>
      <c r="M7" s="2739"/>
      <c r="N7" s="2815"/>
      <c r="O7" s="2817"/>
      <c r="P7" s="2818"/>
      <c r="Q7" s="2818"/>
      <c r="R7" s="2818"/>
      <c r="S7" s="2819"/>
    </row>
    <row r="8" spans="1:22" ht="24" customHeight="1" x14ac:dyDescent="0.2">
      <c r="A8" s="2800"/>
      <c r="B8" s="2801"/>
      <c r="C8" s="2740"/>
      <c r="D8" s="2741"/>
      <c r="E8" s="2741"/>
      <c r="F8" s="2741"/>
      <c r="G8" s="2741"/>
      <c r="H8" s="2741"/>
      <c r="I8" s="2741"/>
      <c r="J8" s="2741"/>
      <c r="K8" s="2741"/>
      <c r="L8" s="2741"/>
      <c r="M8" s="2741"/>
      <c r="N8" s="2816"/>
      <c r="O8" s="2820"/>
      <c r="P8" s="2821"/>
      <c r="Q8" s="2821"/>
      <c r="R8" s="2821"/>
      <c r="S8" s="2822"/>
    </row>
    <row r="9" spans="1:22" x14ac:dyDescent="0.2">
      <c r="A9" s="2800"/>
      <c r="B9" s="2801"/>
      <c r="C9" s="2823" t="s">
        <v>130</v>
      </c>
      <c r="D9" s="2814"/>
      <c r="E9" s="2814" t="s">
        <v>131</v>
      </c>
      <c r="F9" s="2814"/>
      <c r="G9" s="2814" t="s">
        <v>123</v>
      </c>
      <c r="H9" s="2814"/>
      <c r="I9" s="2814" t="s">
        <v>124</v>
      </c>
      <c r="J9" s="2814"/>
      <c r="K9" s="2814" t="s">
        <v>125</v>
      </c>
      <c r="L9" s="2814"/>
      <c r="M9" s="2814" t="s">
        <v>126</v>
      </c>
      <c r="N9" s="2814"/>
      <c r="O9" s="2824" t="s">
        <v>330</v>
      </c>
      <c r="P9" s="2825"/>
      <c r="Q9" s="2758" t="s">
        <v>87</v>
      </c>
      <c r="R9" s="2758"/>
      <c r="S9" s="156"/>
    </row>
    <row r="10" spans="1:22" ht="16.899999999999999" customHeight="1" thickBot="1" x14ac:dyDescent="0.25">
      <c r="A10" s="2802"/>
      <c r="B10" s="2803"/>
      <c r="C10" s="144"/>
      <c r="D10" s="143"/>
      <c r="E10" s="143"/>
      <c r="F10" s="143"/>
      <c r="G10" s="143"/>
      <c r="H10" s="143"/>
      <c r="I10" s="143"/>
      <c r="J10" s="143"/>
      <c r="K10" s="143"/>
      <c r="L10" s="143"/>
      <c r="M10" s="143"/>
      <c r="N10" s="143"/>
      <c r="O10" s="2826"/>
      <c r="P10" s="2827"/>
      <c r="Q10" s="2760"/>
      <c r="R10" s="2760"/>
      <c r="S10" s="157"/>
    </row>
    <row r="11" spans="1:22" x14ac:dyDescent="0.2">
      <c r="A11" s="145"/>
      <c r="B11" s="146"/>
      <c r="C11" s="147"/>
      <c r="D11" s="146"/>
      <c r="E11" s="146"/>
      <c r="F11" s="146"/>
      <c r="G11" s="146"/>
      <c r="H11" s="146"/>
      <c r="I11" s="146"/>
      <c r="J11" s="146"/>
      <c r="K11" s="146"/>
      <c r="L11" s="146"/>
      <c r="M11" s="146"/>
      <c r="N11" s="146"/>
      <c r="O11" s="158"/>
      <c r="P11" s="146"/>
      <c r="Q11" s="146"/>
      <c r="R11" s="146"/>
      <c r="S11" s="150"/>
    </row>
    <row r="12" spans="1:22" ht="19.149999999999999" customHeight="1" x14ac:dyDescent="0.2">
      <c r="A12" s="2808" t="s">
        <v>15</v>
      </c>
      <c r="B12" s="2809"/>
      <c r="C12" s="240">
        <v>193</v>
      </c>
      <c r="D12" s="241"/>
      <c r="E12" s="242">
        <v>223</v>
      </c>
      <c r="F12" s="243"/>
      <c r="G12" s="244">
        <v>159</v>
      </c>
      <c r="H12" s="243"/>
      <c r="I12" s="244">
        <v>11</v>
      </c>
      <c r="J12" s="243"/>
      <c r="K12" s="245" t="s">
        <v>30</v>
      </c>
      <c r="L12" s="243"/>
      <c r="M12" s="245" t="s">
        <v>30</v>
      </c>
      <c r="N12" s="243"/>
      <c r="O12" s="161">
        <v>586</v>
      </c>
      <c r="P12" s="152"/>
      <c r="Q12" s="163">
        <v>0.12452188695282618</v>
      </c>
      <c r="R12" s="163"/>
      <c r="S12" s="153"/>
      <c r="V12" s="315"/>
    </row>
    <row r="13" spans="1:22" ht="19.149999999999999" customHeight="1" x14ac:dyDescent="0.2">
      <c r="A13" s="2808" t="s">
        <v>17</v>
      </c>
      <c r="B13" s="2809"/>
      <c r="C13" s="240">
        <v>192</v>
      </c>
      <c r="D13" s="241"/>
      <c r="E13" s="242">
        <v>241</v>
      </c>
      <c r="F13" s="243"/>
      <c r="G13" s="244">
        <v>169</v>
      </c>
      <c r="H13" s="243"/>
      <c r="I13" s="244">
        <v>20</v>
      </c>
      <c r="J13" s="243"/>
      <c r="K13" s="245" t="s">
        <v>30</v>
      </c>
      <c r="L13" s="243"/>
      <c r="M13" s="245" t="s">
        <v>30</v>
      </c>
      <c r="N13" s="243"/>
      <c r="O13" s="161">
        <v>622</v>
      </c>
      <c r="P13" s="152"/>
      <c r="Q13" s="163">
        <v>0.13217169570760731</v>
      </c>
      <c r="R13" s="163"/>
      <c r="S13" s="153"/>
    </row>
    <row r="14" spans="1:22" ht="19.149999999999999" customHeight="1" x14ac:dyDescent="0.2">
      <c r="A14" s="2808" t="s">
        <v>18</v>
      </c>
      <c r="B14" s="2809"/>
      <c r="C14" s="240">
        <v>156</v>
      </c>
      <c r="D14" s="241"/>
      <c r="E14" s="242">
        <v>201</v>
      </c>
      <c r="F14" s="243"/>
      <c r="G14" s="244">
        <v>161</v>
      </c>
      <c r="H14" s="243"/>
      <c r="I14" s="244">
        <v>14</v>
      </c>
      <c r="J14" s="243"/>
      <c r="K14" s="244">
        <v>4</v>
      </c>
      <c r="L14" s="243"/>
      <c r="M14" s="244">
        <v>1</v>
      </c>
      <c r="N14" s="243"/>
      <c r="O14" s="161">
        <v>537</v>
      </c>
      <c r="P14" s="152"/>
      <c r="Q14" s="163">
        <v>0.11410964725881853</v>
      </c>
      <c r="R14" s="163"/>
      <c r="S14" s="153"/>
    </row>
    <row r="15" spans="1:22" ht="19.149999999999999" customHeight="1" x14ac:dyDescent="0.2">
      <c r="A15" s="2808" t="s">
        <v>19</v>
      </c>
      <c r="B15" s="2809"/>
      <c r="C15" s="240">
        <v>157</v>
      </c>
      <c r="D15" s="241"/>
      <c r="E15" s="244">
        <v>253</v>
      </c>
      <c r="F15" s="243"/>
      <c r="G15" s="244">
        <v>259</v>
      </c>
      <c r="H15" s="243"/>
      <c r="I15" s="244">
        <v>21</v>
      </c>
      <c r="J15" s="243"/>
      <c r="K15" s="244">
        <v>1</v>
      </c>
      <c r="L15" s="243"/>
      <c r="M15" s="244">
        <v>3</v>
      </c>
      <c r="N15" s="243"/>
      <c r="O15" s="161">
        <v>694</v>
      </c>
      <c r="P15" s="152"/>
      <c r="Q15" s="163">
        <v>0.14747131321716958</v>
      </c>
      <c r="R15" s="163"/>
      <c r="S15" s="153"/>
    </row>
    <row r="16" spans="1:22" ht="19.149999999999999" customHeight="1" x14ac:dyDescent="0.2">
      <c r="A16" s="2808" t="s">
        <v>20</v>
      </c>
      <c r="B16" s="2809"/>
      <c r="C16" s="246">
        <v>98</v>
      </c>
      <c r="D16" s="241"/>
      <c r="E16" s="244">
        <v>164</v>
      </c>
      <c r="F16" s="243"/>
      <c r="G16" s="244">
        <v>147</v>
      </c>
      <c r="H16" s="243"/>
      <c r="I16" s="244">
        <v>31</v>
      </c>
      <c r="J16" s="243"/>
      <c r="K16" s="244">
        <v>3</v>
      </c>
      <c r="L16" s="243"/>
      <c r="M16" s="245">
        <v>1</v>
      </c>
      <c r="N16" s="243"/>
      <c r="O16" s="161">
        <v>444</v>
      </c>
      <c r="P16" s="152"/>
      <c r="Q16" s="163">
        <v>9.4347641308967278E-2</v>
      </c>
      <c r="R16" s="163"/>
      <c r="S16" s="153"/>
    </row>
    <row r="17" spans="1:19" ht="19.149999999999999" customHeight="1" x14ac:dyDescent="0.2">
      <c r="A17" s="2808" t="s">
        <v>85</v>
      </c>
      <c r="B17" s="2809"/>
      <c r="C17" s="246">
        <v>116</v>
      </c>
      <c r="D17" s="241"/>
      <c r="E17" s="244">
        <v>196</v>
      </c>
      <c r="F17" s="243"/>
      <c r="G17" s="244">
        <v>312</v>
      </c>
      <c r="H17" s="243"/>
      <c r="I17" s="244">
        <v>61</v>
      </c>
      <c r="J17" s="243"/>
      <c r="K17" s="244">
        <v>17</v>
      </c>
      <c r="L17" s="243"/>
      <c r="M17" s="244">
        <v>12</v>
      </c>
      <c r="N17" s="243"/>
      <c r="O17" s="161">
        <v>714</v>
      </c>
      <c r="P17" s="152"/>
      <c r="Q17" s="163">
        <v>0.15172120696982574</v>
      </c>
      <c r="R17" s="163"/>
      <c r="S17" s="153"/>
    </row>
    <row r="18" spans="1:19" ht="19.149999999999999" customHeight="1" x14ac:dyDescent="0.2">
      <c r="A18" s="2808" t="s">
        <v>86</v>
      </c>
      <c r="B18" s="2809"/>
      <c r="C18" s="246">
        <v>114</v>
      </c>
      <c r="D18" s="241"/>
      <c r="E18" s="244">
        <v>157</v>
      </c>
      <c r="F18" s="243"/>
      <c r="G18" s="244">
        <v>219</v>
      </c>
      <c r="H18" s="245"/>
      <c r="I18" s="244">
        <v>57</v>
      </c>
      <c r="J18" s="243"/>
      <c r="K18" s="244">
        <v>5</v>
      </c>
      <c r="L18" s="243"/>
      <c r="M18" s="244">
        <v>18</v>
      </c>
      <c r="N18" s="243"/>
      <c r="O18" s="161">
        <v>570</v>
      </c>
      <c r="P18" s="152"/>
      <c r="Q18" s="163">
        <v>0.12112197195070123</v>
      </c>
      <c r="R18" s="163"/>
      <c r="S18" s="153"/>
    </row>
    <row r="19" spans="1:19" ht="19.149999999999999" customHeight="1" x14ac:dyDescent="0.2">
      <c r="A19" s="2808">
        <v>2010</v>
      </c>
      <c r="B19" s="2809"/>
      <c r="C19" s="246">
        <v>38</v>
      </c>
      <c r="D19" s="241"/>
      <c r="E19" s="244">
        <v>53</v>
      </c>
      <c r="F19" s="243"/>
      <c r="G19" s="244">
        <v>53</v>
      </c>
      <c r="H19" s="243"/>
      <c r="I19" s="244">
        <v>10</v>
      </c>
      <c r="J19" s="243"/>
      <c r="K19" s="244">
        <v>2</v>
      </c>
      <c r="L19" s="243"/>
      <c r="M19" s="245" t="s">
        <v>30</v>
      </c>
      <c r="N19" s="243"/>
      <c r="O19" s="161">
        <v>156</v>
      </c>
      <c r="P19" s="152"/>
      <c r="Q19" s="163">
        <v>3.3149171270718231E-2</v>
      </c>
      <c r="R19" s="163"/>
      <c r="S19" s="153"/>
    </row>
    <row r="20" spans="1:19" ht="19.149999999999999" customHeight="1" x14ac:dyDescent="0.2">
      <c r="A20" s="2808">
        <v>2011</v>
      </c>
      <c r="B20" s="2809"/>
      <c r="C20" s="246">
        <v>22</v>
      </c>
      <c r="D20" s="241"/>
      <c r="E20" s="244">
        <v>34</v>
      </c>
      <c r="F20" s="243"/>
      <c r="G20" s="244">
        <v>33</v>
      </c>
      <c r="H20" s="243"/>
      <c r="I20" s="244">
        <v>10</v>
      </c>
      <c r="J20" s="243"/>
      <c r="K20" s="245" t="s">
        <v>30</v>
      </c>
      <c r="L20" s="243"/>
      <c r="M20" s="245" t="s">
        <v>30</v>
      </c>
      <c r="N20" s="243"/>
      <c r="O20" s="161">
        <v>99</v>
      </c>
      <c r="P20" s="152"/>
      <c r="Q20" s="163">
        <v>2.1036974075648109E-2</v>
      </c>
      <c r="R20" s="163"/>
      <c r="S20" s="153"/>
    </row>
    <row r="21" spans="1:19" ht="19.149999999999999" customHeight="1" x14ac:dyDescent="0.2">
      <c r="A21" s="2808">
        <v>2012</v>
      </c>
      <c r="B21" s="2809"/>
      <c r="C21" s="246">
        <v>34</v>
      </c>
      <c r="D21" s="241"/>
      <c r="E21" s="244">
        <v>38</v>
      </c>
      <c r="F21" s="243"/>
      <c r="G21" s="244">
        <v>37</v>
      </c>
      <c r="H21" s="243"/>
      <c r="I21" s="244">
        <v>7</v>
      </c>
      <c r="J21" s="243"/>
      <c r="K21" s="244">
        <v>1</v>
      </c>
      <c r="L21" s="243"/>
      <c r="M21" s="245" t="s">
        <v>30</v>
      </c>
      <c r="N21" s="243"/>
      <c r="O21" s="161">
        <v>117</v>
      </c>
      <c r="P21" s="152"/>
      <c r="Q21" s="163">
        <v>2.4861878453038673E-2</v>
      </c>
      <c r="R21" s="163"/>
      <c r="S21" s="153"/>
    </row>
    <row r="22" spans="1:19" ht="19.149999999999999" customHeight="1" x14ac:dyDescent="0.2">
      <c r="A22" s="2808">
        <v>2013</v>
      </c>
      <c r="B22" s="2809"/>
      <c r="C22" s="246">
        <v>26</v>
      </c>
      <c r="D22" s="241"/>
      <c r="E22" s="244">
        <v>29</v>
      </c>
      <c r="F22" s="243"/>
      <c r="G22" s="244">
        <v>24</v>
      </c>
      <c r="H22" s="243"/>
      <c r="I22" s="244">
        <v>8</v>
      </c>
      <c r="J22" s="243"/>
      <c r="K22" s="244">
        <v>2</v>
      </c>
      <c r="L22" s="243"/>
      <c r="M22" s="245" t="s">
        <v>30</v>
      </c>
      <c r="N22" s="243"/>
      <c r="O22" s="161">
        <v>89</v>
      </c>
      <c r="P22" s="152"/>
      <c r="Q22" s="163">
        <v>1.8912027199320017E-2</v>
      </c>
      <c r="R22" s="163"/>
      <c r="S22" s="153"/>
    </row>
    <row r="23" spans="1:19" ht="19.149999999999999" customHeight="1" x14ac:dyDescent="0.2">
      <c r="A23" s="2808">
        <v>2014</v>
      </c>
      <c r="B23" s="2809"/>
      <c r="C23" s="246">
        <v>11</v>
      </c>
      <c r="D23" s="241"/>
      <c r="E23" s="244">
        <v>13</v>
      </c>
      <c r="F23" s="243"/>
      <c r="G23" s="244">
        <v>23</v>
      </c>
      <c r="H23" s="243"/>
      <c r="I23" s="244">
        <v>4</v>
      </c>
      <c r="J23" s="243"/>
      <c r="K23" s="245" t="s">
        <v>30</v>
      </c>
      <c r="L23" s="243"/>
      <c r="M23" s="245">
        <v>1</v>
      </c>
      <c r="N23" s="243"/>
      <c r="O23" s="161">
        <v>52</v>
      </c>
      <c r="P23" s="152"/>
      <c r="Q23" s="163">
        <v>1.1049723756906077E-2</v>
      </c>
      <c r="R23" s="163"/>
      <c r="S23" s="153"/>
    </row>
    <row r="24" spans="1:19" ht="19.149999999999999" customHeight="1" x14ac:dyDescent="0.2">
      <c r="A24" s="2808">
        <v>2015</v>
      </c>
      <c r="B24" s="2809"/>
      <c r="C24" s="246">
        <v>6</v>
      </c>
      <c r="D24" s="241"/>
      <c r="E24" s="244">
        <v>8</v>
      </c>
      <c r="F24" s="243"/>
      <c r="G24" s="244">
        <v>8</v>
      </c>
      <c r="H24" s="243"/>
      <c r="I24" s="244">
        <v>3</v>
      </c>
      <c r="J24" s="243"/>
      <c r="K24" s="245">
        <v>1</v>
      </c>
      <c r="L24" s="243"/>
      <c r="M24" s="245" t="s">
        <v>30</v>
      </c>
      <c r="N24" s="243"/>
      <c r="O24" s="161">
        <v>26</v>
      </c>
      <c r="P24" s="152"/>
      <c r="Q24" s="163">
        <v>5.5248618784530384E-3</v>
      </c>
      <c r="R24" s="163"/>
      <c r="S24" s="153"/>
    </row>
    <row r="25" spans="1:19" ht="6" customHeight="1" x14ac:dyDescent="0.2">
      <c r="A25" s="386"/>
      <c r="B25" s="387"/>
      <c r="C25" s="246"/>
      <c r="D25" s="241"/>
      <c r="E25" s="244"/>
      <c r="F25" s="243"/>
      <c r="G25" s="244"/>
      <c r="H25" s="243"/>
      <c r="I25" s="244"/>
      <c r="J25" s="243"/>
      <c r="K25" s="245"/>
      <c r="L25" s="243"/>
      <c r="M25" s="245"/>
      <c r="N25" s="243"/>
      <c r="O25" s="161"/>
      <c r="P25" s="152"/>
      <c r="Q25" s="163"/>
      <c r="R25" s="163"/>
      <c r="S25" s="153"/>
    </row>
    <row r="26" spans="1:19" ht="19.149999999999999" customHeight="1" x14ac:dyDescent="0.2">
      <c r="A26" s="2808" t="s">
        <v>21</v>
      </c>
      <c r="B26" s="2809"/>
      <c r="C26" s="246">
        <v>1163</v>
      </c>
      <c r="D26" s="241"/>
      <c r="E26" s="244">
        <v>1610</v>
      </c>
      <c r="F26" s="244"/>
      <c r="G26" s="244">
        <v>1604</v>
      </c>
      <c r="H26" s="244"/>
      <c r="I26" s="244">
        <v>257</v>
      </c>
      <c r="J26" s="244"/>
      <c r="K26" s="244">
        <v>36</v>
      </c>
      <c r="L26" s="244"/>
      <c r="M26" s="244">
        <v>36</v>
      </c>
      <c r="N26" s="243"/>
      <c r="O26" s="161">
        <v>4706</v>
      </c>
      <c r="P26" s="152"/>
      <c r="Q26" s="163"/>
      <c r="R26" s="163"/>
      <c r="S26" s="153"/>
    </row>
    <row r="27" spans="1:19" ht="19.149999999999999" customHeight="1" x14ac:dyDescent="0.2">
      <c r="A27" s="2808" t="s">
        <v>87</v>
      </c>
      <c r="B27" s="2809"/>
      <c r="C27" s="247">
        <v>0.24713132171695706</v>
      </c>
      <c r="D27" s="248"/>
      <c r="E27" s="248">
        <v>0.34211644708882277</v>
      </c>
      <c r="F27" s="248"/>
      <c r="G27" s="248">
        <v>0.34084147896302591</v>
      </c>
      <c r="H27" s="248"/>
      <c r="I27" s="248">
        <v>5.4611134721631961E-2</v>
      </c>
      <c r="J27" s="248"/>
      <c r="K27" s="248">
        <v>7.6498087547811301E-3</v>
      </c>
      <c r="L27" s="248"/>
      <c r="M27" s="248">
        <v>7.6498087547811301E-3</v>
      </c>
      <c r="N27" s="248"/>
      <c r="O27" s="166"/>
      <c r="P27" s="421"/>
      <c r="Q27" s="163">
        <v>1.0000000000000002</v>
      </c>
      <c r="R27" s="163"/>
      <c r="S27" s="153"/>
    </row>
    <row r="28" spans="1:19" ht="13.5" thickBot="1" x14ac:dyDescent="0.25">
      <c r="A28" s="136"/>
      <c r="B28" s="167"/>
      <c r="C28" s="168"/>
      <c r="D28" s="167"/>
      <c r="E28" s="167"/>
      <c r="F28" s="167"/>
      <c r="G28" s="167"/>
      <c r="H28" s="167"/>
      <c r="I28" s="167"/>
      <c r="J28" s="167"/>
      <c r="K28" s="167"/>
      <c r="L28" s="167"/>
      <c r="M28" s="167"/>
      <c r="N28" s="167"/>
      <c r="O28" s="191"/>
      <c r="P28" s="167"/>
      <c r="Q28" s="167"/>
      <c r="R28" s="167"/>
      <c r="S28" s="192"/>
    </row>
    <row r="29" spans="1:19" x14ac:dyDescent="0.2">
      <c r="B29"/>
      <c r="C29"/>
      <c r="D29"/>
      <c r="E29"/>
      <c r="F29"/>
      <c r="G29"/>
      <c r="H29"/>
      <c r="I29"/>
      <c r="J29"/>
      <c r="K29"/>
      <c r="L29"/>
    </row>
    <row r="30" spans="1:19" x14ac:dyDescent="0.2">
      <c r="A30" s="2702" t="s">
        <v>253</v>
      </c>
      <c r="B30" s="2702"/>
      <c r="C30" s="2702"/>
      <c r="D30" s="2702"/>
      <c r="E30" s="2702"/>
      <c r="F30" s="2702"/>
      <c r="G30" s="2702"/>
      <c r="H30" s="2702"/>
      <c r="I30" s="2702"/>
      <c r="J30" s="2702"/>
      <c r="K30" s="2702"/>
      <c r="L30" s="2702"/>
      <c r="M30" s="2702"/>
      <c r="N30" s="2702"/>
      <c r="O30" s="2702"/>
      <c r="P30" s="2702"/>
      <c r="Q30" s="2702"/>
      <c r="R30" s="396"/>
    </row>
    <row r="31" spans="1:19" x14ac:dyDescent="0.2">
      <c r="A31" s="2702" t="s">
        <v>260</v>
      </c>
      <c r="B31" s="2702"/>
      <c r="C31" s="2702"/>
      <c r="D31" s="2702"/>
      <c r="E31" s="2702"/>
      <c r="F31" s="2702"/>
      <c r="G31" s="2702"/>
      <c r="H31" s="2702"/>
      <c r="I31" s="2702"/>
      <c r="J31" s="2702"/>
      <c r="K31" s="2702"/>
      <c r="L31" s="2702"/>
      <c r="M31" s="2702"/>
      <c r="N31" s="2702"/>
      <c r="O31" s="2702"/>
      <c r="P31" s="2702"/>
      <c r="Q31" s="2702"/>
      <c r="R31" s="396"/>
    </row>
    <row r="32" spans="1:19" x14ac:dyDescent="0.2">
      <c r="A32" s="2702" t="s">
        <v>89</v>
      </c>
      <c r="B32" s="2702"/>
      <c r="C32" s="2702"/>
      <c r="D32" s="2702"/>
      <c r="E32" s="2702"/>
      <c r="F32" s="2702"/>
      <c r="G32" s="2702"/>
      <c r="H32" s="2702"/>
      <c r="I32" s="2702"/>
      <c r="J32" s="2702"/>
      <c r="K32" s="2702"/>
      <c r="L32" s="2702"/>
      <c r="M32" s="2702"/>
      <c r="N32" s="2702"/>
      <c r="O32" s="2702"/>
      <c r="P32" s="2702"/>
      <c r="Q32" s="2702"/>
      <c r="R32" s="396"/>
    </row>
    <row r="33" spans="2:12" x14ac:dyDescent="0.2">
      <c r="B33"/>
      <c r="C33"/>
      <c r="D33"/>
      <c r="E33"/>
      <c r="F33"/>
      <c r="G33"/>
      <c r="H33"/>
      <c r="I33"/>
      <c r="J33"/>
      <c r="K33"/>
      <c r="L33"/>
    </row>
    <row r="34" spans="2:12" x14ac:dyDescent="0.2">
      <c r="B34"/>
      <c r="C34"/>
      <c r="D34"/>
      <c r="E34"/>
      <c r="F34"/>
      <c r="G34"/>
      <c r="H34"/>
      <c r="I34"/>
      <c r="J34"/>
      <c r="K34"/>
      <c r="L34"/>
    </row>
    <row r="35" spans="2:12" x14ac:dyDescent="0.2">
      <c r="B35"/>
      <c r="C35"/>
      <c r="D35"/>
      <c r="E35"/>
      <c r="F35"/>
      <c r="G35"/>
      <c r="H35"/>
      <c r="I35"/>
      <c r="J35"/>
      <c r="K35"/>
      <c r="L35"/>
    </row>
    <row r="36" spans="2:12" x14ac:dyDescent="0.2">
      <c r="B36"/>
      <c r="C36"/>
      <c r="D36"/>
      <c r="E36"/>
      <c r="F36"/>
      <c r="G36"/>
      <c r="H36"/>
      <c r="I36"/>
      <c r="J36"/>
      <c r="K36"/>
      <c r="L36"/>
    </row>
    <row r="37" spans="2:12" x14ac:dyDescent="0.2">
      <c r="B37"/>
      <c r="C37"/>
      <c r="D37"/>
      <c r="E37"/>
      <c r="F37"/>
      <c r="G37"/>
      <c r="H37"/>
      <c r="I37"/>
      <c r="J37"/>
      <c r="K37"/>
      <c r="L37"/>
    </row>
    <row r="38" spans="2:12" x14ac:dyDescent="0.2">
      <c r="B38"/>
      <c r="C38"/>
      <c r="D38"/>
      <c r="E38"/>
      <c r="F38"/>
      <c r="G38"/>
      <c r="H38"/>
      <c r="I38"/>
      <c r="J38"/>
      <c r="K38"/>
      <c r="L38"/>
    </row>
    <row r="39" spans="2:12" x14ac:dyDescent="0.2">
      <c r="B39"/>
      <c r="C39"/>
      <c r="D39"/>
      <c r="E39"/>
      <c r="F39"/>
      <c r="G39"/>
      <c r="H39"/>
      <c r="I39"/>
      <c r="J39"/>
      <c r="K39"/>
      <c r="L39"/>
    </row>
    <row r="40" spans="2:12" x14ac:dyDescent="0.2">
      <c r="B40"/>
      <c r="C40"/>
      <c r="D40"/>
      <c r="E40"/>
      <c r="F40"/>
      <c r="G40"/>
      <c r="H40"/>
      <c r="I40"/>
      <c r="J40"/>
      <c r="K40"/>
      <c r="L40"/>
    </row>
    <row r="41" spans="2:12" x14ac:dyDescent="0.2">
      <c r="B41"/>
      <c r="C41"/>
      <c r="D41"/>
      <c r="E41"/>
      <c r="F41"/>
      <c r="G41"/>
      <c r="H41"/>
      <c r="I41"/>
      <c r="J41"/>
      <c r="K41"/>
      <c r="L41"/>
    </row>
    <row r="42" spans="2:12" x14ac:dyDescent="0.2">
      <c r="B42"/>
      <c r="C42"/>
      <c r="D42"/>
      <c r="E42"/>
      <c r="F42"/>
      <c r="G42"/>
      <c r="H42"/>
      <c r="I42"/>
      <c r="J42"/>
      <c r="K42"/>
      <c r="L42"/>
    </row>
    <row r="43" spans="2:12" x14ac:dyDescent="0.2">
      <c r="B43"/>
      <c r="C43"/>
      <c r="D43"/>
      <c r="E43"/>
      <c r="F43"/>
      <c r="G43"/>
      <c r="H43"/>
      <c r="I43"/>
      <c r="J43"/>
      <c r="K43"/>
      <c r="L43"/>
    </row>
    <row r="44" spans="2:12" x14ac:dyDescent="0.2">
      <c r="B44"/>
      <c r="C44"/>
      <c r="D44"/>
      <c r="E44"/>
      <c r="F44"/>
      <c r="G44"/>
      <c r="H44"/>
      <c r="I44"/>
      <c r="J44"/>
      <c r="K44"/>
      <c r="L44"/>
    </row>
    <row r="45" spans="2:12" x14ac:dyDescent="0.2">
      <c r="B45"/>
      <c r="C45"/>
      <c r="D45"/>
      <c r="E45"/>
      <c r="F45"/>
      <c r="G45"/>
      <c r="H45"/>
      <c r="I45"/>
      <c r="J45"/>
      <c r="K45"/>
      <c r="L45"/>
    </row>
    <row r="46" spans="2:12" x14ac:dyDescent="0.2">
      <c r="B46"/>
      <c r="C46"/>
      <c r="D46"/>
      <c r="E46"/>
      <c r="F46"/>
      <c r="G46"/>
      <c r="H46"/>
      <c r="I46"/>
      <c r="J46"/>
      <c r="K46"/>
      <c r="L46"/>
    </row>
    <row r="47" spans="2:12" x14ac:dyDescent="0.2">
      <c r="B47"/>
      <c r="C47"/>
      <c r="D47"/>
      <c r="E47"/>
      <c r="F47"/>
      <c r="G47"/>
      <c r="H47"/>
      <c r="I47"/>
      <c r="J47"/>
      <c r="K47"/>
      <c r="L47"/>
    </row>
    <row r="48" spans="2:12" x14ac:dyDescent="0.2">
      <c r="B48"/>
      <c r="C48"/>
      <c r="D48"/>
      <c r="E48"/>
      <c r="F48"/>
      <c r="G48"/>
      <c r="H48"/>
      <c r="I48"/>
      <c r="J48"/>
      <c r="K48"/>
      <c r="L48"/>
    </row>
    <row r="49" spans="2:12" x14ac:dyDescent="0.2">
      <c r="B49"/>
      <c r="C49"/>
      <c r="D49"/>
      <c r="E49"/>
      <c r="F49"/>
      <c r="G49"/>
      <c r="H49"/>
      <c r="I49"/>
      <c r="J49"/>
      <c r="K49"/>
      <c r="L49"/>
    </row>
    <row r="50" spans="2:12" x14ac:dyDescent="0.2">
      <c r="B50"/>
      <c r="C50"/>
      <c r="D50"/>
      <c r="E50"/>
      <c r="F50"/>
      <c r="G50"/>
      <c r="H50"/>
      <c r="I50"/>
      <c r="J50"/>
      <c r="K50"/>
      <c r="L50"/>
    </row>
    <row r="51" spans="2:12" x14ac:dyDescent="0.2">
      <c r="B51"/>
      <c r="C51"/>
      <c r="D51"/>
      <c r="E51"/>
      <c r="F51"/>
      <c r="G51"/>
      <c r="H51"/>
      <c r="I51"/>
      <c r="J51"/>
      <c r="K51"/>
      <c r="L51"/>
    </row>
    <row r="52" spans="2:12" x14ac:dyDescent="0.2">
      <c r="B52"/>
      <c r="C52"/>
      <c r="D52"/>
      <c r="E52"/>
      <c r="F52"/>
      <c r="G52"/>
      <c r="H52"/>
      <c r="I52"/>
      <c r="J52"/>
      <c r="K52"/>
      <c r="L52"/>
    </row>
    <row r="53" spans="2:12" x14ac:dyDescent="0.2">
      <c r="B53"/>
      <c r="C53"/>
      <c r="D53"/>
      <c r="E53"/>
      <c r="F53"/>
      <c r="G53"/>
      <c r="H53"/>
      <c r="I53"/>
      <c r="J53"/>
      <c r="K53"/>
      <c r="L53"/>
    </row>
    <row r="54" spans="2:12" x14ac:dyDescent="0.2">
      <c r="B54"/>
      <c r="C54"/>
      <c r="D54"/>
      <c r="E54"/>
      <c r="F54"/>
      <c r="G54"/>
      <c r="H54"/>
      <c r="I54"/>
      <c r="J54"/>
      <c r="K54"/>
      <c r="L54"/>
    </row>
    <row r="55" spans="2:12" x14ac:dyDescent="0.2">
      <c r="B55"/>
      <c r="C55"/>
      <c r="D55"/>
      <c r="E55"/>
      <c r="F55"/>
      <c r="G55"/>
      <c r="H55"/>
      <c r="I55"/>
      <c r="J55"/>
      <c r="K55"/>
      <c r="L55"/>
    </row>
    <row r="56" spans="2:12" x14ac:dyDescent="0.2">
      <c r="B56"/>
      <c r="C56"/>
      <c r="D56"/>
      <c r="E56"/>
      <c r="F56"/>
      <c r="G56"/>
      <c r="H56"/>
      <c r="I56"/>
      <c r="J56"/>
      <c r="K56"/>
      <c r="L56"/>
    </row>
    <row r="57" spans="2:12" x14ac:dyDescent="0.2">
      <c r="B57"/>
      <c r="C57"/>
      <c r="D57"/>
      <c r="E57"/>
      <c r="F57"/>
      <c r="G57"/>
      <c r="H57"/>
      <c r="I57"/>
      <c r="J57"/>
      <c r="K57"/>
      <c r="L57"/>
    </row>
    <row r="58" spans="2:12" x14ac:dyDescent="0.2">
      <c r="B58"/>
      <c r="C58"/>
      <c r="D58"/>
      <c r="E58"/>
      <c r="F58"/>
      <c r="G58"/>
      <c r="H58"/>
      <c r="I58"/>
      <c r="J58"/>
      <c r="K58"/>
      <c r="L58"/>
    </row>
    <row r="59" spans="2:12" x14ac:dyDescent="0.2">
      <c r="B59"/>
      <c r="C59"/>
      <c r="D59"/>
      <c r="E59"/>
      <c r="F59"/>
      <c r="G59"/>
      <c r="H59"/>
      <c r="I59"/>
      <c r="J59"/>
      <c r="K59"/>
      <c r="L59"/>
    </row>
    <row r="60" spans="2:12" x14ac:dyDescent="0.2">
      <c r="B60"/>
      <c r="C60"/>
      <c r="D60"/>
      <c r="E60"/>
      <c r="F60"/>
      <c r="G60"/>
      <c r="H60"/>
      <c r="I60"/>
      <c r="J60"/>
      <c r="K60"/>
      <c r="L60"/>
    </row>
    <row r="61" spans="2:12" x14ac:dyDescent="0.2">
      <c r="B61"/>
      <c r="C61"/>
      <c r="D61"/>
      <c r="E61"/>
      <c r="F61"/>
      <c r="G61"/>
      <c r="H61"/>
      <c r="I61"/>
      <c r="J61"/>
      <c r="K61"/>
      <c r="L61"/>
    </row>
    <row r="62" spans="2:12" x14ac:dyDescent="0.2">
      <c r="B62"/>
      <c r="C62"/>
      <c r="D62"/>
      <c r="E62"/>
      <c r="F62"/>
      <c r="G62"/>
      <c r="H62"/>
      <c r="I62"/>
      <c r="J62"/>
      <c r="K62"/>
      <c r="L62"/>
    </row>
    <row r="63" spans="2:12" x14ac:dyDescent="0.2">
      <c r="B63"/>
      <c r="C63"/>
      <c r="D63"/>
      <c r="E63"/>
      <c r="F63"/>
      <c r="G63"/>
      <c r="H63"/>
      <c r="I63"/>
      <c r="J63"/>
      <c r="K63"/>
      <c r="L63"/>
    </row>
    <row r="64" spans="2:12" x14ac:dyDescent="0.2">
      <c r="B64"/>
      <c r="C64"/>
      <c r="D64"/>
      <c r="E64"/>
      <c r="F64"/>
      <c r="G64"/>
      <c r="H64"/>
      <c r="I64"/>
      <c r="J64"/>
      <c r="K64"/>
      <c r="L64"/>
    </row>
    <row r="65" spans="2:12" x14ac:dyDescent="0.2">
      <c r="B65"/>
      <c r="C65"/>
      <c r="D65"/>
      <c r="E65"/>
      <c r="F65"/>
      <c r="G65"/>
      <c r="H65"/>
      <c r="I65"/>
      <c r="J65"/>
      <c r="K65"/>
      <c r="L65"/>
    </row>
    <row r="66" spans="2:12" x14ac:dyDescent="0.2">
      <c r="B66"/>
      <c r="C66"/>
      <c r="D66"/>
      <c r="E66"/>
      <c r="F66"/>
      <c r="G66"/>
      <c r="H66"/>
      <c r="I66"/>
      <c r="J66"/>
      <c r="K66"/>
      <c r="L66"/>
    </row>
    <row r="67" spans="2:12" x14ac:dyDescent="0.2">
      <c r="B67"/>
      <c r="C67"/>
      <c r="D67"/>
      <c r="E67"/>
      <c r="F67"/>
      <c r="G67"/>
      <c r="H67"/>
      <c r="I67"/>
      <c r="J67"/>
      <c r="K67"/>
      <c r="L67"/>
    </row>
    <row r="68" spans="2:12" x14ac:dyDescent="0.2">
      <c r="B68"/>
      <c r="C68"/>
      <c r="D68"/>
      <c r="E68"/>
      <c r="F68"/>
      <c r="G68"/>
      <c r="H68"/>
      <c r="I68"/>
      <c r="J68"/>
      <c r="K68"/>
      <c r="L68"/>
    </row>
    <row r="69" spans="2:12" x14ac:dyDescent="0.2">
      <c r="B69"/>
      <c r="C69"/>
      <c r="D69"/>
      <c r="E69"/>
      <c r="F69"/>
      <c r="G69"/>
      <c r="H69"/>
      <c r="I69"/>
      <c r="J69"/>
      <c r="K69"/>
      <c r="L69"/>
    </row>
    <row r="70" spans="2:12" x14ac:dyDescent="0.2">
      <c r="B70"/>
      <c r="C70"/>
      <c r="D70"/>
      <c r="E70"/>
      <c r="F70"/>
      <c r="G70"/>
      <c r="H70"/>
      <c r="I70"/>
      <c r="J70"/>
      <c r="K70"/>
      <c r="L70"/>
    </row>
    <row r="71" spans="2:12" x14ac:dyDescent="0.2">
      <c r="B71"/>
      <c r="C71"/>
      <c r="D71"/>
      <c r="E71"/>
      <c r="F71"/>
      <c r="G71"/>
      <c r="H71"/>
      <c r="I71"/>
      <c r="J71"/>
      <c r="K71"/>
      <c r="L71"/>
    </row>
    <row r="72" spans="2:12" x14ac:dyDescent="0.2">
      <c r="B72"/>
      <c r="C72"/>
      <c r="D72"/>
      <c r="E72"/>
      <c r="F72"/>
      <c r="G72"/>
      <c r="H72"/>
      <c r="I72"/>
      <c r="J72"/>
      <c r="K72"/>
      <c r="L72"/>
    </row>
    <row r="73" spans="2:12" x14ac:dyDescent="0.2">
      <c r="B73"/>
      <c r="C73"/>
      <c r="D73"/>
      <c r="E73"/>
      <c r="F73"/>
      <c r="G73"/>
      <c r="H73"/>
      <c r="I73"/>
      <c r="J73"/>
      <c r="K73"/>
      <c r="L73"/>
    </row>
    <row r="74" spans="2:12" x14ac:dyDescent="0.2">
      <c r="B74"/>
      <c r="C74"/>
      <c r="D74"/>
      <c r="E74"/>
      <c r="F74"/>
      <c r="G74"/>
      <c r="H74"/>
      <c r="I74"/>
      <c r="J74"/>
      <c r="K74"/>
      <c r="L74"/>
    </row>
    <row r="75" spans="2:12" x14ac:dyDescent="0.2">
      <c r="B75"/>
      <c r="C75"/>
      <c r="D75"/>
      <c r="E75"/>
      <c r="F75"/>
      <c r="G75"/>
      <c r="H75"/>
      <c r="I75"/>
      <c r="J75"/>
      <c r="K75"/>
      <c r="L75"/>
    </row>
    <row r="76" spans="2:12" x14ac:dyDescent="0.2">
      <c r="B76"/>
      <c r="C76"/>
      <c r="D76"/>
      <c r="E76"/>
      <c r="F76"/>
      <c r="G76"/>
      <c r="H76"/>
      <c r="I76"/>
      <c r="J76"/>
      <c r="K76"/>
      <c r="L76"/>
    </row>
    <row r="77" spans="2:12" x14ac:dyDescent="0.2">
      <c r="B77"/>
      <c r="C77"/>
      <c r="D77"/>
      <c r="E77"/>
      <c r="F77"/>
      <c r="G77"/>
      <c r="H77"/>
      <c r="I77"/>
      <c r="J77"/>
      <c r="K77"/>
      <c r="L77"/>
    </row>
    <row r="78" spans="2:12" x14ac:dyDescent="0.2">
      <c r="B78"/>
      <c r="C78"/>
      <c r="D78"/>
      <c r="E78"/>
      <c r="F78"/>
      <c r="G78"/>
      <c r="H78"/>
      <c r="I78"/>
      <c r="J78"/>
      <c r="K78"/>
      <c r="L78"/>
    </row>
    <row r="79" spans="2:12" x14ac:dyDescent="0.2">
      <c r="B79"/>
      <c r="C79"/>
      <c r="D79"/>
      <c r="E79"/>
      <c r="F79"/>
      <c r="G79"/>
      <c r="H79"/>
      <c r="I79"/>
      <c r="J79"/>
      <c r="K79"/>
      <c r="L79"/>
    </row>
    <row r="80" spans="2:12" x14ac:dyDescent="0.2">
      <c r="B80"/>
      <c r="C80"/>
      <c r="D80"/>
      <c r="E80"/>
      <c r="F80"/>
      <c r="G80"/>
      <c r="H80"/>
      <c r="I80"/>
      <c r="J80"/>
      <c r="K80"/>
      <c r="L80"/>
    </row>
    <row r="81" spans="2:12" x14ac:dyDescent="0.2">
      <c r="B81"/>
      <c r="C81"/>
      <c r="D81"/>
      <c r="E81"/>
      <c r="F81"/>
      <c r="G81"/>
      <c r="H81"/>
      <c r="I81"/>
      <c r="J81"/>
      <c r="K81"/>
      <c r="L81"/>
    </row>
    <row r="82" spans="2:12" x14ac:dyDescent="0.2">
      <c r="B82"/>
      <c r="C82"/>
      <c r="D82"/>
      <c r="E82"/>
      <c r="F82"/>
      <c r="G82"/>
      <c r="H82"/>
      <c r="I82"/>
      <c r="J82"/>
      <c r="K82"/>
      <c r="L82"/>
    </row>
    <row r="83" spans="2:12" x14ac:dyDescent="0.2">
      <c r="B83"/>
      <c r="C83"/>
      <c r="D83"/>
      <c r="E83"/>
      <c r="F83"/>
      <c r="G83"/>
      <c r="H83"/>
      <c r="I83"/>
      <c r="J83"/>
      <c r="K83"/>
      <c r="L83"/>
    </row>
    <row r="84" spans="2:12" x14ac:dyDescent="0.2">
      <c r="B84"/>
      <c r="C84"/>
      <c r="D84"/>
      <c r="E84"/>
      <c r="F84"/>
      <c r="G84"/>
      <c r="H84"/>
      <c r="I84"/>
      <c r="J84"/>
      <c r="K84"/>
      <c r="L84"/>
    </row>
    <row r="85" spans="2:12" x14ac:dyDescent="0.2">
      <c r="B85"/>
      <c r="C85"/>
      <c r="D85"/>
      <c r="E85"/>
      <c r="F85"/>
      <c r="G85"/>
      <c r="H85"/>
      <c r="I85"/>
      <c r="J85"/>
      <c r="K85"/>
      <c r="L85"/>
    </row>
    <row r="86" spans="2:12" x14ac:dyDescent="0.2">
      <c r="B86"/>
      <c r="C86"/>
      <c r="D86"/>
      <c r="E86"/>
      <c r="F86"/>
      <c r="G86"/>
      <c r="H86"/>
      <c r="I86"/>
      <c r="J86"/>
      <c r="K86"/>
      <c r="L86"/>
    </row>
    <row r="87" spans="2:12" x14ac:dyDescent="0.2">
      <c r="B87"/>
      <c r="C87"/>
      <c r="D87"/>
      <c r="E87"/>
      <c r="F87"/>
      <c r="G87"/>
      <c r="H87"/>
      <c r="I87"/>
      <c r="J87"/>
      <c r="K87"/>
      <c r="L87"/>
    </row>
    <row r="88" spans="2:12" x14ac:dyDescent="0.2">
      <c r="B88"/>
      <c r="C88"/>
      <c r="D88"/>
      <c r="E88"/>
      <c r="F88"/>
      <c r="G88"/>
      <c r="H88"/>
      <c r="I88"/>
      <c r="J88"/>
      <c r="K88"/>
      <c r="L88"/>
    </row>
    <row r="89" spans="2:12" x14ac:dyDescent="0.2">
      <c r="B89"/>
      <c r="C89"/>
      <c r="D89"/>
      <c r="E89"/>
      <c r="F89"/>
      <c r="G89"/>
      <c r="H89"/>
      <c r="I89"/>
      <c r="J89"/>
      <c r="K89"/>
      <c r="L89"/>
    </row>
    <row r="90" spans="2:12" x14ac:dyDescent="0.2">
      <c r="B90"/>
      <c r="C90"/>
      <c r="D90"/>
      <c r="E90"/>
      <c r="F90"/>
      <c r="G90"/>
      <c r="H90"/>
      <c r="I90"/>
      <c r="J90"/>
      <c r="K90"/>
      <c r="L90"/>
    </row>
    <row r="91" spans="2:12" x14ac:dyDescent="0.2">
      <c r="B91"/>
      <c r="C91"/>
      <c r="D91"/>
      <c r="E91"/>
      <c r="F91"/>
      <c r="G91"/>
      <c r="H91"/>
      <c r="I91"/>
      <c r="J91"/>
      <c r="K91"/>
      <c r="L91"/>
    </row>
    <row r="92" spans="2:12" x14ac:dyDescent="0.2">
      <c r="B92"/>
      <c r="C92"/>
      <c r="D92"/>
      <c r="E92"/>
      <c r="F92"/>
      <c r="G92"/>
      <c r="H92"/>
      <c r="I92"/>
      <c r="J92"/>
      <c r="K92"/>
      <c r="L92"/>
    </row>
    <row r="93" spans="2:12" x14ac:dyDescent="0.2">
      <c r="B93"/>
      <c r="C93"/>
      <c r="D93"/>
      <c r="E93"/>
      <c r="F93"/>
      <c r="G93"/>
      <c r="H93"/>
      <c r="I93"/>
      <c r="J93"/>
      <c r="K93"/>
      <c r="L93"/>
    </row>
    <row r="94" spans="2:12" x14ac:dyDescent="0.2">
      <c r="B94"/>
      <c r="C94"/>
      <c r="D94"/>
      <c r="E94"/>
      <c r="F94"/>
      <c r="G94"/>
      <c r="H94"/>
      <c r="I94"/>
      <c r="J94"/>
      <c r="K94"/>
      <c r="L94"/>
    </row>
    <row r="95" spans="2:12" x14ac:dyDescent="0.2">
      <c r="B95"/>
      <c r="C95"/>
      <c r="D95"/>
      <c r="E95"/>
      <c r="F95"/>
      <c r="G95"/>
      <c r="H95"/>
      <c r="I95"/>
      <c r="J95"/>
      <c r="K95"/>
      <c r="L95"/>
    </row>
    <row r="96" spans="2:12" x14ac:dyDescent="0.2">
      <c r="B96"/>
      <c r="C96"/>
      <c r="D96"/>
      <c r="E96"/>
      <c r="F96"/>
      <c r="G96"/>
      <c r="H96"/>
      <c r="I96"/>
      <c r="J96"/>
      <c r="K96"/>
      <c r="L96"/>
    </row>
    <row r="97" spans="2:12" x14ac:dyDescent="0.2">
      <c r="B97"/>
      <c r="C97"/>
      <c r="D97"/>
      <c r="E97"/>
      <c r="F97"/>
      <c r="G97"/>
      <c r="H97"/>
      <c r="I97"/>
      <c r="J97"/>
      <c r="K97"/>
      <c r="L97"/>
    </row>
    <row r="98" spans="2:12" x14ac:dyDescent="0.2">
      <c r="B98"/>
      <c r="C98"/>
      <c r="D98"/>
      <c r="E98"/>
      <c r="F98"/>
      <c r="G98"/>
      <c r="H98"/>
      <c r="I98"/>
      <c r="J98"/>
      <c r="K98"/>
      <c r="L98"/>
    </row>
    <row r="99" spans="2:12" x14ac:dyDescent="0.2">
      <c r="B99"/>
      <c r="C99"/>
      <c r="D99"/>
      <c r="E99"/>
      <c r="F99"/>
      <c r="G99"/>
      <c r="H99"/>
      <c r="I99"/>
      <c r="J99"/>
      <c r="K99"/>
      <c r="L99"/>
    </row>
    <row r="100" spans="2:12" x14ac:dyDescent="0.2">
      <c r="B100"/>
      <c r="C100"/>
      <c r="D100"/>
      <c r="E100"/>
      <c r="F100"/>
      <c r="G100"/>
      <c r="H100"/>
      <c r="I100"/>
      <c r="J100"/>
      <c r="K100"/>
      <c r="L100"/>
    </row>
    <row r="101" spans="2:12" x14ac:dyDescent="0.2">
      <c r="B101"/>
      <c r="C101"/>
      <c r="D101"/>
      <c r="E101"/>
      <c r="F101"/>
      <c r="G101"/>
      <c r="H101"/>
      <c r="I101"/>
      <c r="J101"/>
      <c r="K101"/>
      <c r="L101"/>
    </row>
    <row r="102" spans="2:12" x14ac:dyDescent="0.2">
      <c r="B102"/>
      <c r="C102"/>
      <c r="D102"/>
      <c r="E102"/>
      <c r="F102"/>
      <c r="G102"/>
      <c r="H102"/>
      <c r="I102"/>
      <c r="J102"/>
      <c r="K102"/>
      <c r="L102"/>
    </row>
    <row r="103" spans="2:12" x14ac:dyDescent="0.2">
      <c r="B103"/>
      <c r="C103"/>
      <c r="D103"/>
      <c r="E103"/>
      <c r="F103"/>
      <c r="G103"/>
      <c r="H103"/>
      <c r="I103"/>
      <c r="J103"/>
      <c r="K103"/>
      <c r="L103"/>
    </row>
    <row r="104" spans="2:12" x14ac:dyDescent="0.2">
      <c r="B104"/>
      <c r="C104"/>
      <c r="D104"/>
      <c r="E104"/>
      <c r="F104"/>
      <c r="G104"/>
      <c r="H104"/>
      <c r="I104"/>
      <c r="J104"/>
      <c r="K104"/>
      <c r="L104"/>
    </row>
    <row r="105" spans="2:12" x14ac:dyDescent="0.2">
      <c r="B105"/>
      <c r="C105"/>
      <c r="D105"/>
      <c r="E105"/>
      <c r="F105"/>
      <c r="G105"/>
      <c r="H105"/>
      <c r="I105"/>
      <c r="J105"/>
      <c r="K105"/>
      <c r="L105"/>
    </row>
    <row r="106" spans="2:12" x14ac:dyDescent="0.2">
      <c r="B106"/>
      <c r="C106"/>
      <c r="D106"/>
      <c r="E106"/>
      <c r="F106"/>
      <c r="G106"/>
      <c r="H106"/>
      <c r="I106"/>
      <c r="J106"/>
      <c r="K106"/>
      <c r="L106"/>
    </row>
    <row r="107" spans="2:12" x14ac:dyDescent="0.2">
      <c r="B107"/>
      <c r="C107"/>
      <c r="D107"/>
      <c r="E107"/>
      <c r="F107"/>
      <c r="G107"/>
      <c r="H107"/>
      <c r="I107"/>
      <c r="J107"/>
      <c r="K107"/>
      <c r="L107"/>
    </row>
    <row r="108" spans="2:12" x14ac:dyDescent="0.2">
      <c r="B108"/>
      <c r="C108"/>
      <c r="D108"/>
      <c r="E108"/>
      <c r="F108"/>
      <c r="G108"/>
      <c r="H108"/>
      <c r="I108"/>
      <c r="J108"/>
      <c r="K108"/>
      <c r="L108"/>
    </row>
    <row r="109" spans="2:12" x14ac:dyDescent="0.2">
      <c r="B109"/>
      <c r="C109"/>
      <c r="D109"/>
      <c r="E109"/>
      <c r="F109"/>
      <c r="G109"/>
      <c r="H109"/>
      <c r="I109"/>
      <c r="J109"/>
      <c r="K109"/>
      <c r="L109"/>
    </row>
    <row r="110" spans="2:12" x14ac:dyDescent="0.2">
      <c r="B110"/>
      <c r="C110"/>
      <c r="D110"/>
      <c r="E110"/>
      <c r="F110"/>
      <c r="G110"/>
      <c r="H110"/>
      <c r="I110"/>
      <c r="J110"/>
      <c r="K110"/>
      <c r="L110"/>
    </row>
    <row r="111" spans="2:12" x14ac:dyDescent="0.2">
      <c r="B111"/>
      <c r="C111"/>
      <c r="D111"/>
      <c r="E111"/>
      <c r="F111"/>
      <c r="G111"/>
      <c r="H111"/>
      <c r="I111"/>
      <c r="J111"/>
      <c r="K111"/>
      <c r="L111"/>
    </row>
    <row r="112" spans="2:12" x14ac:dyDescent="0.2">
      <c r="B112"/>
      <c r="C112"/>
      <c r="D112"/>
      <c r="E112"/>
      <c r="F112"/>
      <c r="G112"/>
      <c r="H112"/>
      <c r="I112"/>
      <c r="J112"/>
      <c r="K112"/>
      <c r="L112"/>
    </row>
    <row r="113" spans="2:12" x14ac:dyDescent="0.2">
      <c r="B113"/>
      <c r="C113"/>
      <c r="D113"/>
      <c r="E113"/>
      <c r="F113"/>
      <c r="G113"/>
      <c r="H113"/>
      <c r="I113"/>
      <c r="J113"/>
      <c r="K113"/>
      <c r="L113"/>
    </row>
    <row r="114" spans="2:12" x14ac:dyDescent="0.2">
      <c r="B114"/>
      <c r="C114"/>
      <c r="D114"/>
      <c r="E114"/>
      <c r="F114"/>
      <c r="G114"/>
      <c r="H114"/>
      <c r="I114"/>
      <c r="J114"/>
      <c r="K114"/>
      <c r="L114"/>
    </row>
    <row r="115" spans="2:12" x14ac:dyDescent="0.2">
      <c r="B115"/>
      <c r="C115"/>
      <c r="D115"/>
      <c r="E115"/>
      <c r="F115"/>
      <c r="G115"/>
      <c r="H115"/>
      <c r="I115"/>
      <c r="J115"/>
      <c r="K115"/>
      <c r="L115"/>
    </row>
    <row r="116" spans="2:12" x14ac:dyDescent="0.2">
      <c r="B116"/>
      <c r="C116"/>
      <c r="D116"/>
      <c r="E116"/>
      <c r="F116"/>
      <c r="G116"/>
      <c r="H116"/>
      <c r="I116"/>
      <c r="J116"/>
      <c r="K116"/>
      <c r="L116"/>
    </row>
    <row r="117" spans="2:12" x14ac:dyDescent="0.2">
      <c r="B117"/>
      <c r="C117"/>
      <c r="D117"/>
      <c r="E117"/>
      <c r="F117"/>
      <c r="G117"/>
      <c r="H117"/>
      <c r="I117"/>
      <c r="J117"/>
      <c r="K117"/>
      <c r="L117"/>
    </row>
    <row r="118" spans="2:12" x14ac:dyDescent="0.2">
      <c r="B118"/>
      <c r="C118"/>
      <c r="D118"/>
      <c r="E118"/>
      <c r="F118"/>
      <c r="G118"/>
      <c r="H118"/>
      <c r="I118"/>
      <c r="J118"/>
      <c r="K118"/>
      <c r="L118"/>
    </row>
    <row r="119" spans="2:12" x14ac:dyDescent="0.2">
      <c r="B119"/>
      <c r="C119"/>
      <c r="D119"/>
      <c r="E119"/>
      <c r="F119"/>
      <c r="G119"/>
      <c r="H119"/>
      <c r="I119"/>
      <c r="J119"/>
      <c r="K119"/>
      <c r="L119"/>
    </row>
    <row r="120" spans="2:12" x14ac:dyDescent="0.2">
      <c r="B120"/>
      <c r="C120"/>
      <c r="D120"/>
      <c r="E120"/>
      <c r="F120"/>
      <c r="G120"/>
      <c r="H120"/>
      <c r="I120"/>
      <c r="J120"/>
      <c r="K120"/>
      <c r="L120"/>
    </row>
    <row r="121" spans="2:12" x14ac:dyDescent="0.2">
      <c r="B121"/>
      <c r="C121"/>
      <c r="D121"/>
      <c r="E121"/>
      <c r="F121"/>
      <c r="G121"/>
      <c r="H121"/>
      <c r="I121"/>
      <c r="J121"/>
      <c r="K121"/>
      <c r="L121"/>
    </row>
    <row r="122" spans="2:12" x14ac:dyDescent="0.2">
      <c r="B122"/>
      <c r="C122"/>
      <c r="D122"/>
      <c r="E122"/>
      <c r="F122"/>
      <c r="G122"/>
      <c r="H122"/>
      <c r="I122"/>
      <c r="J122"/>
      <c r="K122"/>
      <c r="L122"/>
    </row>
    <row r="123" spans="2:12" x14ac:dyDescent="0.2">
      <c r="B123"/>
      <c r="C123"/>
      <c r="D123"/>
      <c r="E123"/>
      <c r="F123"/>
      <c r="G123"/>
      <c r="H123"/>
      <c r="I123"/>
      <c r="J123"/>
      <c r="K123"/>
      <c r="L123"/>
    </row>
    <row r="124" spans="2:12" x14ac:dyDescent="0.2">
      <c r="B124"/>
      <c r="C124"/>
      <c r="D124"/>
      <c r="E124"/>
      <c r="F124"/>
      <c r="G124"/>
      <c r="H124"/>
      <c r="I124"/>
      <c r="J124"/>
      <c r="K124"/>
      <c r="L124"/>
    </row>
    <row r="125" spans="2:12" x14ac:dyDescent="0.2">
      <c r="B125"/>
      <c r="C125"/>
      <c r="D125"/>
      <c r="E125"/>
      <c r="F125"/>
      <c r="G125"/>
      <c r="H125"/>
      <c r="I125"/>
      <c r="J125"/>
      <c r="K125"/>
      <c r="L125"/>
    </row>
    <row r="126" spans="2:12" x14ac:dyDescent="0.2">
      <c r="B126"/>
      <c r="C126"/>
      <c r="D126"/>
      <c r="E126"/>
      <c r="F126"/>
      <c r="G126"/>
      <c r="H126"/>
      <c r="I126"/>
      <c r="J126"/>
      <c r="K126"/>
      <c r="L126"/>
    </row>
    <row r="127" spans="2:12" x14ac:dyDescent="0.2">
      <c r="B127"/>
      <c r="C127"/>
      <c r="D127"/>
      <c r="E127"/>
      <c r="F127"/>
      <c r="G127"/>
      <c r="H127"/>
      <c r="I127"/>
      <c r="J127"/>
      <c r="K127"/>
      <c r="L127"/>
    </row>
    <row r="128" spans="2:12" x14ac:dyDescent="0.2">
      <c r="B128"/>
      <c r="C128"/>
      <c r="D128"/>
      <c r="E128"/>
      <c r="F128"/>
      <c r="G128"/>
      <c r="H128"/>
      <c r="I128"/>
      <c r="J128"/>
      <c r="K128"/>
      <c r="L128"/>
    </row>
    <row r="129" spans="2:12" x14ac:dyDescent="0.2">
      <c r="B129"/>
      <c r="C129"/>
      <c r="D129"/>
      <c r="E129"/>
      <c r="F129"/>
      <c r="G129"/>
      <c r="H129"/>
      <c r="I129"/>
      <c r="J129"/>
      <c r="K129"/>
      <c r="L129"/>
    </row>
    <row r="130" spans="2:12" x14ac:dyDescent="0.2">
      <c r="B130"/>
      <c r="C130"/>
      <c r="D130"/>
      <c r="E130"/>
      <c r="F130"/>
      <c r="G130"/>
      <c r="H130"/>
      <c r="I130"/>
      <c r="J130"/>
      <c r="K130"/>
      <c r="L130"/>
    </row>
    <row r="131" spans="2:12" x14ac:dyDescent="0.2">
      <c r="B131"/>
      <c r="C131"/>
      <c r="D131"/>
      <c r="E131"/>
      <c r="F131"/>
      <c r="G131"/>
      <c r="H131"/>
      <c r="I131"/>
      <c r="J131"/>
      <c r="K131"/>
      <c r="L131"/>
    </row>
    <row r="132" spans="2:12" x14ac:dyDescent="0.2">
      <c r="B132"/>
      <c r="C132"/>
      <c r="D132"/>
      <c r="E132"/>
      <c r="F132"/>
      <c r="G132"/>
      <c r="H132"/>
      <c r="I132"/>
      <c r="J132"/>
      <c r="K132"/>
      <c r="L132"/>
    </row>
    <row r="133" spans="2:12" x14ac:dyDescent="0.2">
      <c r="B133"/>
      <c r="C133"/>
      <c r="D133"/>
      <c r="E133"/>
      <c r="F133"/>
      <c r="G133"/>
      <c r="H133"/>
      <c r="I133"/>
      <c r="J133"/>
      <c r="K133"/>
      <c r="L133"/>
    </row>
    <row r="134" spans="2:12" x14ac:dyDescent="0.2">
      <c r="B134"/>
      <c r="C134"/>
      <c r="D134"/>
      <c r="E134"/>
      <c r="F134"/>
      <c r="G134"/>
      <c r="H134"/>
      <c r="I134"/>
      <c r="J134"/>
      <c r="K134"/>
      <c r="L134"/>
    </row>
    <row r="135" spans="2:12" x14ac:dyDescent="0.2">
      <c r="B135"/>
      <c r="C135"/>
      <c r="D135"/>
      <c r="E135"/>
      <c r="F135"/>
      <c r="G135"/>
      <c r="H135"/>
      <c r="I135"/>
      <c r="J135"/>
      <c r="K135"/>
      <c r="L135"/>
    </row>
    <row r="136" spans="2:12" x14ac:dyDescent="0.2">
      <c r="B136"/>
      <c r="C136"/>
      <c r="D136"/>
      <c r="E136"/>
      <c r="F136"/>
      <c r="G136"/>
      <c r="H136"/>
      <c r="I136"/>
      <c r="J136"/>
      <c r="K136"/>
      <c r="L136"/>
    </row>
    <row r="137" spans="2:12" x14ac:dyDescent="0.2">
      <c r="B137"/>
      <c r="C137"/>
      <c r="D137"/>
      <c r="E137"/>
      <c r="F137"/>
      <c r="G137"/>
      <c r="H137"/>
      <c r="I137"/>
      <c r="J137"/>
      <c r="K137"/>
      <c r="L137"/>
    </row>
    <row r="138" spans="2:12" x14ac:dyDescent="0.2">
      <c r="B138"/>
      <c r="C138"/>
      <c r="D138"/>
      <c r="E138"/>
      <c r="F138"/>
      <c r="G138"/>
      <c r="H138"/>
      <c r="I138"/>
      <c r="J138"/>
      <c r="K138"/>
      <c r="L138"/>
    </row>
    <row r="139" spans="2:12" x14ac:dyDescent="0.2">
      <c r="B139"/>
      <c r="C139"/>
      <c r="D139"/>
      <c r="E139"/>
      <c r="F139"/>
      <c r="G139"/>
      <c r="H139"/>
      <c r="I139"/>
      <c r="J139"/>
      <c r="K139"/>
      <c r="L139"/>
    </row>
    <row r="140" spans="2:12" x14ac:dyDescent="0.2">
      <c r="B140"/>
      <c r="C140"/>
      <c r="D140"/>
      <c r="E140"/>
      <c r="F140"/>
      <c r="G140"/>
      <c r="H140"/>
      <c r="I140"/>
      <c r="J140"/>
      <c r="K140"/>
      <c r="L140"/>
    </row>
    <row r="141" spans="2:12" x14ac:dyDescent="0.2">
      <c r="B141"/>
      <c r="C141"/>
      <c r="D141"/>
      <c r="E141"/>
      <c r="F141"/>
      <c r="G141"/>
      <c r="H141"/>
      <c r="I141"/>
      <c r="J141"/>
      <c r="K141"/>
      <c r="L141"/>
    </row>
    <row r="142" spans="2:12" x14ac:dyDescent="0.2">
      <c r="B142"/>
      <c r="C142"/>
      <c r="D142"/>
      <c r="E142"/>
      <c r="F142"/>
      <c r="G142"/>
      <c r="H142"/>
      <c r="I142"/>
      <c r="J142"/>
      <c r="K142"/>
      <c r="L142"/>
    </row>
    <row r="143" spans="2:12" x14ac:dyDescent="0.2">
      <c r="B143"/>
      <c r="C143"/>
      <c r="D143"/>
      <c r="E143"/>
      <c r="F143"/>
      <c r="G143"/>
      <c r="H143"/>
      <c r="I143"/>
      <c r="J143"/>
      <c r="K143"/>
      <c r="L143"/>
    </row>
    <row r="144" spans="2:12" x14ac:dyDescent="0.2">
      <c r="B144"/>
      <c r="C144"/>
      <c r="D144"/>
      <c r="E144"/>
      <c r="F144"/>
      <c r="G144"/>
      <c r="H144"/>
      <c r="I144"/>
      <c r="J144"/>
      <c r="K144"/>
      <c r="L144"/>
    </row>
    <row r="145" spans="2:12" x14ac:dyDescent="0.2">
      <c r="B145"/>
      <c r="C145"/>
      <c r="D145"/>
      <c r="E145"/>
      <c r="F145"/>
      <c r="G145"/>
      <c r="H145"/>
      <c r="I145"/>
      <c r="J145"/>
      <c r="K145"/>
      <c r="L145"/>
    </row>
    <row r="146" spans="2:12" x14ac:dyDescent="0.2">
      <c r="B146"/>
      <c r="C146"/>
      <c r="D146"/>
      <c r="E146"/>
      <c r="F146"/>
      <c r="G146"/>
      <c r="H146"/>
      <c r="I146"/>
      <c r="J146"/>
      <c r="K146"/>
      <c r="L146"/>
    </row>
    <row r="147" spans="2:12" x14ac:dyDescent="0.2">
      <c r="B147"/>
      <c r="C147"/>
      <c r="D147"/>
      <c r="E147"/>
      <c r="F147"/>
      <c r="G147"/>
      <c r="H147"/>
      <c r="I147"/>
      <c r="J147"/>
      <c r="K147"/>
      <c r="L147"/>
    </row>
    <row r="148" spans="2:12" x14ac:dyDescent="0.2">
      <c r="B148"/>
      <c r="C148"/>
      <c r="D148"/>
      <c r="E148"/>
      <c r="F148"/>
      <c r="G148"/>
      <c r="H148"/>
      <c r="I148"/>
      <c r="J148"/>
      <c r="K148"/>
      <c r="L148"/>
    </row>
    <row r="149" spans="2:12" x14ac:dyDescent="0.2">
      <c r="B149"/>
      <c r="C149"/>
      <c r="D149"/>
      <c r="E149"/>
      <c r="F149"/>
      <c r="G149"/>
      <c r="H149"/>
      <c r="I149"/>
      <c r="J149"/>
      <c r="K149"/>
      <c r="L149"/>
    </row>
    <row r="150" spans="2:12" x14ac:dyDescent="0.2">
      <c r="B150"/>
      <c r="C150"/>
      <c r="D150"/>
      <c r="E150"/>
      <c r="F150"/>
      <c r="G150"/>
      <c r="H150"/>
      <c r="I150"/>
      <c r="J150"/>
      <c r="K150"/>
      <c r="L150"/>
    </row>
    <row r="151" spans="2:12" x14ac:dyDescent="0.2">
      <c r="B151"/>
      <c r="C151"/>
      <c r="D151"/>
      <c r="E151"/>
      <c r="F151"/>
      <c r="G151"/>
      <c r="H151"/>
      <c r="I151"/>
      <c r="J151"/>
      <c r="K151"/>
      <c r="L151"/>
    </row>
    <row r="152" spans="2:12" x14ac:dyDescent="0.2">
      <c r="B152"/>
      <c r="C152"/>
      <c r="D152"/>
      <c r="E152"/>
      <c r="F152"/>
      <c r="G152"/>
      <c r="H152"/>
      <c r="I152"/>
      <c r="J152"/>
      <c r="K152"/>
      <c r="L152"/>
    </row>
    <row r="153" spans="2:12" x14ac:dyDescent="0.2">
      <c r="B153"/>
      <c r="C153"/>
      <c r="D153"/>
      <c r="E153"/>
      <c r="F153"/>
      <c r="G153"/>
      <c r="H153"/>
      <c r="I153"/>
      <c r="J153"/>
      <c r="K153"/>
      <c r="L153"/>
    </row>
    <row r="154" spans="2:12" x14ac:dyDescent="0.2">
      <c r="B154"/>
      <c r="C154"/>
      <c r="D154"/>
      <c r="E154"/>
      <c r="F154"/>
      <c r="G154"/>
      <c r="H154"/>
      <c r="I154"/>
      <c r="J154"/>
      <c r="K154"/>
      <c r="L154"/>
    </row>
    <row r="155" spans="2:12" x14ac:dyDescent="0.2">
      <c r="B155"/>
      <c r="C155"/>
      <c r="D155"/>
      <c r="E155"/>
      <c r="F155"/>
      <c r="G155"/>
      <c r="H155"/>
      <c r="I155"/>
      <c r="J155"/>
      <c r="K155"/>
      <c r="L155"/>
    </row>
    <row r="156" spans="2:12" x14ac:dyDescent="0.2">
      <c r="B156"/>
      <c r="C156"/>
      <c r="D156"/>
      <c r="E156"/>
      <c r="F156"/>
      <c r="G156"/>
      <c r="H156"/>
      <c r="I156"/>
      <c r="J156"/>
      <c r="K156"/>
      <c r="L156"/>
    </row>
    <row r="157" spans="2:12" x14ac:dyDescent="0.2">
      <c r="B157"/>
      <c r="C157"/>
      <c r="D157"/>
      <c r="E157"/>
      <c r="F157"/>
      <c r="G157"/>
      <c r="H157"/>
      <c r="I157"/>
      <c r="J157"/>
      <c r="K157"/>
      <c r="L157"/>
    </row>
    <row r="158" spans="2:12" x14ac:dyDescent="0.2">
      <c r="B158"/>
      <c r="C158"/>
      <c r="D158"/>
      <c r="E158"/>
      <c r="F158"/>
      <c r="G158"/>
      <c r="H158"/>
      <c r="I158"/>
      <c r="J158"/>
      <c r="K158"/>
      <c r="L158"/>
    </row>
    <row r="159" spans="2:12" x14ac:dyDescent="0.2">
      <c r="B159"/>
      <c r="C159"/>
      <c r="D159"/>
      <c r="E159"/>
      <c r="F159"/>
      <c r="G159"/>
      <c r="H159"/>
      <c r="I159"/>
      <c r="J159"/>
      <c r="K159"/>
      <c r="L159"/>
    </row>
    <row r="160" spans="2:12" x14ac:dyDescent="0.2">
      <c r="B160"/>
      <c r="C160"/>
      <c r="D160"/>
      <c r="E160"/>
      <c r="F160"/>
      <c r="G160"/>
      <c r="H160"/>
      <c r="I160"/>
      <c r="J160"/>
      <c r="K160"/>
      <c r="L160"/>
    </row>
    <row r="161" spans="2:12" x14ac:dyDescent="0.2">
      <c r="B161"/>
      <c r="C161"/>
      <c r="D161"/>
      <c r="E161"/>
      <c r="F161"/>
      <c r="G161"/>
      <c r="H161"/>
      <c r="I161"/>
      <c r="J161"/>
      <c r="K161"/>
      <c r="L161"/>
    </row>
    <row r="162" spans="2:12" x14ac:dyDescent="0.2">
      <c r="B162"/>
      <c r="C162"/>
      <c r="D162"/>
      <c r="E162"/>
      <c r="F162"/>
      <c r="G162"/>
      <c r="H162"/>
      <c r="I162"/>
      <c r="J162"/>
      <c r="K162"/>
      <c r="L162"/>
    </row>
    <row r="163" spans="2:12" x14ac:dyDescent="0.2">
      <c r="B163"/>
      <c r="C163"/>
      <c r="D163"/>
      <c r="E163"/>
      <c r="F163"/>
      <c r="G163"/>
      <c r="H163"/>
      <c r="I163"/>
      <c r="J163"/>
      <c r="K163"/>
      <c r="L163"/>
    </row>
    <row r="164" spans="2:12" x14ac:dyDescent="0.2">
      <c r="B164"/>
      <c r="C164"/>
      <c r="D164"/>
      <c r="E164"/>
      <c r="F164"/>
      <c r="G164"/>
      <c r="H164"/>
      <c r="I164"/>
      <c r="J164"/>
      <c r="K164"/>
      <c r="L164"/>
    </row>
    <row r="165" spans="2:12" x14ac:dyDescent="0.2">
      <c r="B165"/>
      <c r="C165"/>
      <c r="D165"/>
      <c r="E165"/>
      <c r="F165"/>
      <c r="G165"/>
      <c r="H165"/>
      <c r="I165"/>
      <c r="J165"/>
      <c r="K165"/>
      <c r="L165"/>
    </row>
    <row r="166" spans="2:12" x14ac:dyDescent="0.2">
      <c r="B166"/>
      <c r="C166"/>
      <c r="D166"/>
      <c r="E166"/>
      <c r="F166"/>
      <c r="G166"/>
      <c r="H166"/>
      <c r="I166"/>
      <c r="J166"/>
      <c r="K166"/>
      <c r="L166"/>
    </row>
    <row r="167" spans="2:12" x14ac:dyDescent="0.2">
      <c r="B167"/>
      <c r="C167"/>
      <c r="D167"/>
      <c r="E167"/>
      <c r="F167"/>
      <c r="G167"/>
      <c r="H167"/>
      <c r="I167"/>
      <c r="J167"/>
      <c r="K167"/>
      <c r="L167"/>
    </row>
    <row r="168" spans="2:12" x14ac:dyDescent="0.2">
      <c r="B168"/>
      <c r="C168"/>
      <c r="D168"/>
      <c r="E168"/>
      <c r="F168"/>
      <c r="G168"/>
      <c r="H168"/>
      <c r="I168"/>
      <c r="J168"/>
      <c r="K168"/>
      <c r="L168"/>
    </row>
    <row r="169" spans="2:12" x14ac:dyDescent="0.2">
      <c r="B169"/>
      <c r="C169"/>
      <c r="D169"/>
      <c r="E169"/>
      <c r="F169"/>
      <c r="G169"/>
      <c r="H169"/>
      <c r="I169"/>
      <c r="J169"/>
      <c r="K169"/>
      <c r="L169"/>
    </row>
    <row r="170" spans="2:12" x14ac:dyDescent="0.2">
      <c r="B170"/>
      <c r="C170"/>
      <c r="D170"/>
      <c r="E170"/>
      <c r="F170"/>
      <c r="G170"/>
      <c r="H170"/>
      <c r="I170"/>
      <c r="J170"/>
      <c r="K170"/>
      <c r="L170"/>
    </row>
    <row r="171" spans="2:12" x14ac:dyDescent="0.2">
      <c r="B171"/>
      <c r="C171"/>
      <c r="D171"/>
      <c r="E171"/>
      <c r="F171"/>
      <c r="G171"/>
      <c r="H171"/>
      <c r="I171"/>
      <c r="J171"/>
      <c r="K171"/>
      <c r="L171"/>
    </row>
    <row r="172" spans="2:12" x14ac:dyDescent="0.2">
      <c r="B172"/>
      <c r="C172"/>
      <c r="D172"/>
      <c r="E172"/>
      <c r="F172"/>
      <c r="G172"/>
      <c r="H172"/>
      <c r="I172"/>
      <c r="J172"/>
      <c r="K172"/>
      <c r="L172"/>
    </row>
    <row r="173" spans="2:12" x14ac:dyDescent="0.2">
      <c r="B173"/>
      <c r="C173"/>
      <c r="D173"/>
      <c r="E173"/>
      <c r="F173"/>
      <c r="G173"/>
      <c r="H173"/>
      <c r="I173"/>
      <c r="J173"/>
      <c r="K173"/>
      <c r="L173"/>
    </row>
    <row r="174" spans="2:12" x14ac:dyDescent="0.2">
      <c r="B174"/>
      <c r="C174"/>
      <c r="D174"/>
      <c r="E174"/>
      <c r="F174"/>
      <c r="G174"/>
      <c r="H174"/>
      <c r="I174"/>
      <c r="J174"/>
      <c r="K174"/>
      <c r="L174"/>
    </row>
    <row r="175" spans="2:12" x14ac:dyDescent="0.2">
      <c r="B175"/>
      <c r="C175"/>
      <c r="D175"/>
      <c r="E175"/>
      <c r="F175"/>
      <c r="G175"/>
      <c r="H175"/>
      <c r="I175"/>
      <c r="J175"/>
      <c r="K175"/>
      <c r="L175"/>
    </row>
    <row r="176" spans="2:12" x14ac:dyDescent="0.2">
      <c r="B176"/>
      <c r="C176"/>
      <c r="D176"/>
      <c r="E176"/>
      <c r="F176"/>
      <c r="G176"/>
      <c r="H176"/>
      <c r="I176"/>
      <c r="J176"/>
      <c r="K176"/>
      <c r="L176"/>
    </row>
    <row r="177" spans="2:12" x14ac:dyDescent="0.2">
      <c r="B177"/>
      <c r="C177"/>
      <c r="D177"/>
      <c r="E177"/>
      <c r="F177"/>
      <c r="G177"/>
      <c r="H177"/>
      <c r="I177"/>
      <c r="J177"/>
      <c r="K177"/>
      <c r="L177"/>
    </row>
    <row r="178" spans="2:12" x14ac:dyDescent="0.2">
      <c r="B178"/>
      <c r="C178"/>
      <c r="D178"/>
      <c r="E178"/>
      <c r="F178"/>
      <c r="G178"/>
      <c r="H178"/>
      <c r="I178"/>
      <c r="J178"/>
      <c r="K178"/>
      <c r="L178"/>
    </row>
    <row r="179" spans="2:12" x14ac:dyDescent="0.2">
      <c r="B179"/>
      <c r="C179"/>
      <c r="D179"/>
      <c r="E179"/>
      <c r="F179"/>
      <c r="G179"/>
      <c r="H179"/>
      <c r="I179"/>
      <c r="J179"/>
      <c r="K179"/>
      <c r="L179"/>
    </row>
  </sheetData>
  <mergeCells count="35">
    <mergeCell ref="A1:Q1"/>
    <mergeCell ref="N6:Q6"/>
    <mergeCell ref="A7:B10"/>
    <mergeCell ref="C7:N8"/>
    <mergeCell ref="O7:S8"/>
    <mergeCell ref="C9:D9"/>
    <mergeCell ref="E9:F9"/>
    <mergeCell ref="A2:S2"/>
    <mergeCell ref="A3:S3"/>
    <mergeCell ref="A5:S5"/>
    <mergeCell ref="O9:P10"/>
    <mergeCell ref="Q9:R10"/>
    <mergeCell ref="A4:S4"/>
    <mergeCell ref="A31:Q31"/>
    <mergeCell ref="A32:Q32"/>
    <mergeCell ref="A23:B23"/>
    <mergeCell ref="A26:B26"/>
    <mergeCell ref="A18:B18"/>
    <mergeCell ref="A19:B19"/>
    <mergeCell ref="A20:B20"/>
    <mergeCell ref="A21:B21"/>
    <mergeCell ref="A22:B22"/>
    <mergeCell ref="A27:B27"/>
    <mergeCell ref="A30:Q30"/>
    <mergeCell ref="A24:B24"/>
    <mergeCell ref="A17:B17"/>
    <mergeCell ref="G9:H9"/>
    <mergeCell ref="I9:J9"/>
    <mergeCell ref="K9:L9"/>
    <mergeCell ref="M9:N9"/>
    <mergeCell ref="A12:B12"/>
    <mergeCell ref="A13:B13"/>
    <mergeCell ref="A14:B14"/>
    <mergeCell ref="A15:B15"/>
    <mergeCell ref="A16:B16"/>
  </mergeCells>
  <printOptions horizontalCentered="1"/>
  <pageMargins left="0.7" right="0.7" top="0.75" bottom="0.5" header="0.3" footer="0.3"/>
  <pageSetup scale="81" orientation="landscape" r:id="rId1"/>
  <headerFooter>
    <oddFooter>&amp;R2015 Data Tables</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5">
    <pageSetUpPr fitToPage="1"/>
  </sheetPr>
  <dimension ref="A1:T41"/>
  <sheetViews>
    <sheetView zoomScale="80" zoomScaleNormal="80" workbookViewId="0">
      <selection sqref="A1:P1"/>
    </sheetView>
  </sheetViews>
  <sheetFormatPr defaultRowHeight="12.75" x14ac:dyDescent="0.2"/>
  <cols>
    <col min="1" max="1" width="2.28515625" style="155" customWidth="1"/>
    <col min="2" max="2" width="17" style="155" customWidth="1"/>
    <col min="3" max="3" width="15.7109375" style="155" customWidth="1"/>
    <col min="4" max="4" width="2.5703125" style="155" customWidth="1"/>
    <col min="5" max="5" width="15.85546875" style="155" customWidth="1"/>
    <col min="6" max="6" width="2.5703125" style="155" customWidth="1"/>
    <col min="7" max="7" width="15.85546875" style="155" customWidth="1"/>
    <col min="8" max="8" width="1.7109375" style="155" customWidth="1"/>
    <col min="9" max="9" width="15.7109375" style="155" customWidth="1"/>
    <col min="10" max="10" width="1.7109375" style="155" customWidth="1"/>
    <col min="11" max="11" width="15.7109375" style="155" customWidth="1"/>
    <col min="12" max="12" width="1.7109375" style="155" customWidth="1"/>
    <col min="13" max="13" width="16.85546875" customWidth="1"/>
    <col min="14" max="14" width="1.7109375" customWidth="1"/>
    <col min="15" max="15" width="16.42578125" customWidth="1"/>
    <col min="16" max="16" width="10.7109375" customWidth="1"/>
    <col min="17" max="17" width="5.5703125" customWidth="1"/>
    <col min="19" max="19" width="17.5703125" style="249" bestFit="1" customWidth="1"/>
    <col min="20" max="20" width="9.140625" style="250"/>
  </cols>
  <sheetData>
    <row r="1" spans="1:17" x14ac:dyDescent="0.2">
      <c r="A1" s="2764"/>
      <c r="B1" s="2765"/>
      <c r="C1" s="2765"/>
      <c r="D1" s="2765"/>
      <c r="E1" s="2765"/>
      <c r="F1" s="2765"/>
      <c r="G1" s="2765"/>
      <c r="H1" s="2765"/>
      <c r="I1" s="2765"/>
      <c r="J1" s="2765"/>
      <c r="K1" s="2765"/>
      <c r="L1" s="2765"/>
      <c r="M1" s="2765"/>
      <c r="N1" s="2765"/>
      <c r="O1" s="2765"/>
      <c r="P1" s="2765"/>
      <c r="Q1" s="236"/>
    </row>
    <row r="2" spans="1:17" ht="23.25" customHeight="1" x14ac:dyDescent="0.2">
      <c r="A2" s="2703" t="s">
        <v>132</v>
      </c>
      <c r="B2" s="2704"/>
      <c r="C2" s="2704"/>
      <c r="D2" s="2704"/>
      <c r="E2" s="2704"/>
      <c r="F2" s="2704"/>
      <c r="G2" s="2704"/>
      <c r="H2" s="2704"/>
      <c r="I2" s="2704"/>
      <c r="J2" s="2704"/>
      <c r="K2" s="2704"/>
      <c r="L2" s="2704"/>
      <c r="M2" s="2704"/>
      <c r="N2" s="2704"/>
      <c r="O2" s="2704"/>
      <c r="P2" s="2704"/>
      <c r="Q2" s="2705"/>
    </row>
    <row r="3" spans="1:17" ht="18" x14ac:dyDescent="0.2">
      <c r="A3" s="2706" t="s">
        <v>271</v>
      </c>
      <c r="B3" s="2707"/>
      <c r="C3" s="2707"/>
      <c r="D3" s="2707"/>
      <c r="E3" s="2707"/>
      <c r="F3" s="2707"/>
      <c r="G3" s="2707"/>
      <c r="H3" s="2707"/>
      <c r="I3" s="2707"/>
      <c r="J3" s="2707"/>
      <c r="K3" s="2707"/>
      <c r="L3" s="2707"/>
      <c r="M3" s="2707"/>
      <c r="N3" s="2707"/>
      <c r="O3" s="2707"/>
      <c r="P3" s="2707"/>
      <c r="Q3" s="2708"/>
    </row>
    <row r="4" spans="1:17" ht="18" x14ac:dyDescent="0.2">
      <c r="A4" s="2706" t="s">
        <v>344</v>
      </c>
      <c r="B4" s="2707"/>
      <c r="C4" s="2707"/>
      <c r="D4" s="2707"/>
      <c r="E4" s="2707"/>
      <c r="F4" s="2707"/>
      <c r="G4" s="2707"/>
      <c r="H4" s="2707"/>
      <c r="I4" s="2707"/>
      <c r="J4" s="2707"/>
      <c r="K4" s="2707"/>
      <c r="L4" s="2707"/>
      <c r="M4" s="2707"/>
      <c r="N4" s="2707"/>
      <c r="O4" s="2707"/>
      <c r="P4" s="2707"/>
      <c r="Q4" s="2708"/>
    </row>
    <row r="5" spans="1:17" ht="18" x14ac:dyDescent="0.2">
      <c r="A5" s="2706" t="s">
        <v>1</v>
      </c>
      <c r="B5" s="2707"/>
      <c r="C5" s="2707"/>
      <c r="D5" s="2707"/>
      <c r="E5" s="2707"/>
      <c r="F5" s="2707"/>
      <c r="G5" s="2707"/>
      <c r="H5" s="2707"/>
      <c r="I5" s="2707"/>
      <c r="J5" s="2707"/>
      <c r="K5" s="2707"/>
      <c r="L5" s="2707"/>
      <c r="M5" s="2707"/>
      <c r="N5" s="2707"/>
      <c r="O5" s="2707"/>
      <c r="P5" s="2707"/>
      <c r="Q5" s="2708"/>
    </row>
    <row r="6" spans="1:17" ht="13.5" thickBot="1" x14ac:dyDescent="0.25">
      <c r="A6" s="130"/>
      <c r="B6" s="131"/>
      <c r="C6" s="131"/>
      <c r="D6" s="131"/>
      <c r="E6" s="131"/>
      <c r="F6" s="131"/>
      <c r="G6" s="131"/>
      <c r="H6" s="131"/>
      <c r="I6" s="131"/>
      <c r="J6" s="131"/>
      <c r="K6" s="131"/>
      <c r="L6" s="131"/>
      <c r="M6" s="131"/>
      <c r="N6" s="2745"/>
      <c r="O6" s="2745"/>
      <c r="P6" s="2745"/>
      <c r="Q6" s="237"/>
    </row>
    <row r="7" spans="1:17" x14ac:dyDescent="0.2">
      <c r="A7" s="2798" t="s">
        <v>79</v>
      </c>
      <c r="B7" s="2799"/>
      <c r="C7" s="2738" t="s">
        <v>129</v>
      </c>
      <c r="D7" s="2739"/>
      <c r="E7" s="2739"/>
      <c r="F7" s="2739"/>
      <c r="G7" s="2739"/>
      <c r="H7" s="2739"/>
      <c r="I7" s="2739"/>
      <c r="J7" s="2739"/>
      <c r="K7" s="2739"/>
      <c r="L7" s="2739"/>
      <c r="M7" s="2739"/>
      <c r="N7" s="2739"/>
      <c r="O7" s="2828"/>
      <c r="P7" s="2829"/>
      <c r="Q7" s="2830"/>
    </row>
    <row r="8" spans="1:17" x14ac:dyDescent="0.2">
      <c r="A8" s="2800"/>
      <c r="B8" s="2801"/>
      <c r="C8" s="2740"/>
      <c r="D8" s="2741"/>
      <c r="E8" s="2741"/>
      <c r="F8" s="2741"/>
      <c r="G8" s="2741"/>
      <c r="H8" s="2741"/>
      <c r="I8" s="2741"/>
      <c r="J8" s="2741"/>
      <c r="K8" s="2741"/>
      <c r="L8" s="2741"/>
      <c r="M8" s="2741"/>
      <c r="N8" s="2741"/>
      <c r="O8" s="2831"/>
      <c r="P8" s="2832"/>
      <c r="Q8" s="2833"/>
    </row>
    <row r="9" spans="1:17" x14ac:dyDescent="0.2">
      <c r="A9" s="2800"/>
      <c r="B9" s="2801"/>
      <c r="C9" s="2823" t="s">
        <v>130</v>
      </c>
      <c r="D9" s="2814"/>
      <c r="E9" s="2814" t="s">
        <v>131</v>
      </c>
      <c r="F9" s="2814"/>
      <c r="G9" s="2814" t="s">
        <v>123</v>
      </c>
      <c r="H9" s="2814"/>
      <c r="I9" s="2814" t="s">
        <v>124</v>
      </c>
      <c r="J9" s="2814"/>
      <c r="K9" s="2814" t="s">
        <v>125</v>
      </c>
      <c r="L9" s="2814"/>
      <c r="M9" s="2814" t="s">
        <v>126</v>
      </c>
      <c r="N9" s="2814"/>
      <c r="O9" s="238" t="s">
        <v>261</v>
      </c>
      <c r="P9" s="2812" t="s">
        <v>87</v>
      </c>
      <c r="Q9" s="2836"/>
    </row>
    <row r="10" spans="1:17" ht="13.5" thickBot="1" x14ac:dyDescent="0.25">
      <c r="A10" s="2802"/>
      <c r="B10" s="2803"/>
      <c r="C10" s="144"/>
      <c r="D10" s="143"/>
      <c r="E10" s="143"/>
      <c r="F10" s="143"/>
      <c r="G10" s="143"/>
      <c r="H10" s="143"/>
      <c r="I10" s="143"/>
      <c r="J10" s="143"/>
      <c r="K10" s="143"/>
      <c r="L10" s="143"/>
      <c r="M10" s="143"/>
      <c r="N10" s="143"/>
      <c r="O10" s="239"/>
      <c r="P10" s="2834"/>
      <c r="Q10" s="2835"/>
    </row>
    <row r="11" spans="1:17" x14ac:dyDescent="0.2">
      <c r="A11" s="145"/>
      <c r="B11" s="221"/>
      <c r="C11" s="146"/>
      <c r="D11" s="146"/>
      <c r="E11" s="146"/>
      <c r="F11" s="146"/>
      <c r="G11" s="146"/>
      <c r="H11" s="146"/>
      <c r="I11" s="146"/>
      <c r="J11" s="146"/>
      <c r="K11" s="146"/>
      <c r="L11" s="146"/>
      <c r="M11" s="146"/>
      <c r="N11" s="146"/>
      <c r="O11" s="158"/>
      <c r="P11" s="146"/>
      <c r="Q11" s="150"/>
    </row>
    <row r="12" spans="1:17" ht="19.149999999999999" customHeight="1" x14ac:dyDescent="0.2">
      <c r="A12" s="151"/>
      <c r="B12" s="251" t="s">
        <v>15</v>
      </c>
      <c r="C12" s="149">
        <v>6246624.2000000002</v>
      </c>
      <c r="D12" s="149"/>
      <c r="E12" s="149">
        <v>20790881.359999999</v>
      </c>
      <c r="F12" s="149"/>
      <c r="G12" s="149">
        <v>131536741.12</v>
      </c>
      <c r="H12" s="149"/>
      <c r="I12" s="149">
        <v>93631896.890000001</v>
      </c>
      <c r="J12" s="149"/>
      <c r="K12" s="189" t="s">
        <v>30</v>
      </c>
      <c r="L12" s="152"/>
      <c r="M12" s="189" t="s">
        <v>30</v>
      </c>
      <c r="N12" s="243"/>
      <c r="O12" s="148">
        <v>252206143.56999999</v>
      </c>
      <c r="P12" s="163">
        <v>5.146722508552205E-3</v>
      </c>
      <c r="Q12" s="153"/>
    </row>
    <row r="13" spans="1:17" ht="19.149999999999999" customHeight="1" x14ac:dyDescent="0.2">
      <c r="A13" s="151"/>
      <c r="B13" s="251" t="s">
        <v>17</v>
      </c>
      <c r="C13" s="152">
        <v>15035090.92</v>
      </c>
      <c r="D13" s="152"/>
      <c r="E13" s="152">
        <v>40190161.579999998</v>
      </c>
      <c r="F13" s="152"/>
      <c r="G13" s="152">
        <v>257320102.28</v>
      </c>
      <c r="H13" s="152"/>
      <c r="I13" s="152">
        <v>430163120.94</v>
      </c>
      <c r="J13" s="149"/>
      <c r="K13" s="189" t="s">
        <v>30</v>
      </c>
      <c r="L13" s="152"/>
      <c r="M13" s="189" t="s">
        <v>30</v>
      </c>
      <c r="N13" s="243"/>
      <c r="O13" s="154">
        <v>742708475.72000003</v>
      </c>
      <c r="P13" s="163">
        <v>1.5156309736046068E-2</v>
      </c>
      <c r="Q13" s="153"/>
    </row>
    <row r="14" spans="1:17" ht="19.149999999999999" customHeight="1" x14ac:dyDescent="0.2">
      <c r="A14" s="151"/>
      <c r="B14" s="251" t="s">
        <v>18</v>
      </c>
      <c r="C14" s="152">
        <v>8553516.6899999995</v>
      </c>
      <c r="D14" s="152"/>
      <c r="E14" s="152">
        <v>42641404.490000002</v>
      </c>
      <c r="F14" s="152"/>
      <c r="G14" s="152">
        <v>307011427.41000003</v>
      </c>
      <c r="H14" s="152"/>
      <c r="I14" s="152">
        <v>360567484.44999999</v>
      </c>
      <c r="J14" s="149"/>
      <c r="K14" s="149">
        <v>738503990.32000005</v>
      </c>
      <c r="L14" s="149"/>
      <c r="M14" s="149">
        <v>244441167.97</v>
      </c>
      <c r="N14" s="243"/>
      <c r="O14" s="154">
        <v>1701718991.3300002</v>
      </c>
      <c r="P14" s="163">
        <v>3.4726653807614333E-2</v>
      </c>
      <c r="Q14" s="153"/>
    </row>
    <row r="15" spans="1:17" ht="19.149999999999999" customHeight="1" x14ac:dyDescent="0.2">
      <c r="A15" s="151"/>
      <c r="B15" s="251" t="s">
        <v>19</v>
      </c>
      <c r="C15" s="152">
        <v>15759224.68</v>
      </c>
      <c r="D15" s="152"/>
      <c r="E15" s="152">
        <v>72912208.209999993</v>
      </c>
      <c r="F15" s="152"/>
      <c r="G15" s="152">
        <v>561516392.96000004</v>
      </c>
      <c r="H15" s="152"/>
      <c r="I15" s="152">
        <v>883782002.70000005</v>
      </c>
      <c r="J15" s="149"/>
      <c r="K15" s="152">
        <v>62798863.479999997</v>
      </c>
      <c r="L15" s="152"/>
      <c r="M15" s="152">
        <v>1245201267</v>
      </c>
      <c r="N15" s="243"/>
      <c r="O15" s="154">
        <v>2841969959.0300002</v>
      </c>
      <c r="P15" s="163">
        <v>5.7995537102010372E-2</v>
      </c>
      <c r="Q15" s="153"/>
    </row>
    <row r="16" spans="1:17" ht="19.149999999999999" customHeight="1" x14ac:dyDescent="0.2">
      <c r="A16" s="151"/>
      <c r="B16" s="251" t="s">
        <v>20</v>
      </c>
      <c r="C16" s="152">
        <v>14384358.59</v>
      </c>
      <c r="D16" s="152"/>
      <c r="E16" s="152">
        <v>64119879.789999999</v>
      </c>
      <c r="F16" s="152"/>
      <c r="G16" s="152">
        <v>291527452.04000002</v>
      </c>
      <c r="H16" s="152"/>
      <c r="I16" s="152">
        <v>281353421.47000003</v>
      </c>
      <c r="J16" s="149"/>
      <c r="K16" s="152">
        <v>102443025.2</v>
      </c>
      <c r="L16" s="152"/>
      <c r="M16" s="152">
        <v>29052989.460000001</v>
      </c>
      <c r="N16" s="243"/>
      <c r="O16" s="154">
        <v>782881126.55000019</v>
      </c>
      <c r="P16" s="163">
        <v>1.5976105333918109E-2</v>
      </c>
      <c r="Q16" s="153"/>
    </row>
    <row r="17" spans="1:20" ht="19.149999999999999" customHeight="1" x14ac:dyDescent="0.2">
      <c r="A17" s="151"/>
      <c r="B17" s="251" t="s">
        <v>85</v>
      </c>
      <c r="C17" s="152">
        <v>22841647.649999999</v>
      </c>
      <c r="D17" s="152"/>
      <c r="E17" s="152">
        <v>131236960.53</v>
      </c>
      <c r="F17" s="152"/>
      <c r="G17" s="152">
        <v>1304356310.5</v>
      </c>
      <c r="H17" s="152"/>
      <c r="I17" s="152">
        <v>2373964242.3000002</v>
      </c>
      <c r="J17" s="149"/>
      <c r="K17" s="152">
        <v>3046502649.0999999</v>
      </c>
      <c r="L17" s="152"/>
      <c r="M17" s="152">
        <v>7922330903.3000002</v>
      </c>
      <c r="N17" s="243"/>
      <c r="O17" s="154">
        <v>14801232713.380001</v>
      </c>
      <c r="P17" s="163">
        <v>0.30204592355272608</v>
      </c>
      <c r="Q17" s="153"/>
    </row>
    <row r="18" spans="1:20" ht="19.149999999999999" customHeight="1" x14ac:dyDescent="0.2">
      <c r="A18" s="151"/>
      <c r="B18" s="251" t="s">
        <v>86</v>
      </c>
      <c r="C18" s="152">
        <v>51189207.170000002</v>
      </c>
      <c r="D18" s="152"/>
      <c r="E18" s="152">
        <v>142578316.91</v>
      </c>
      <c r="F18" s="152"/>
      <c r="G18" s="152">
        <v>1001075748.1</v>
      </c>
      <c r="H18" s="152"/>
      <c r="I18" s="152">
        <v>1681998214.8</v>
      </c>
      <c r="J18" s="149"/>
      <c r="K18" s="152">
        <v>746726571.36000001</v>
      </c>
      <c r="L18" s="152"/>
      <c r="M18" s="152">
        <v>18559280364</v>
      </c>
      <c r="N18" s="243"/>
      <c r="O18" s="154">
        <v>22182848422.34</v>
      </c>
      <c r="P18" s="163">
        <v>0.45268114274691079</v>
      </c>
      <c r="Q18" s="153"/>
    </row>
    <row r="19" spans="1:20" ht="19.149999999999999" customHeight="1" x14ac:dyDescent="0.2">
      <c r="A19" s="151"/>
      <c r="B19" s="251">
        <v>2010</v>
      </c>
      <c r="C19" s="152">
        <v>13399403.23</v>
      </c>
      <c r="D19" s="152"/>
      <c r="E19" s="152">
        <v>73744490.310000002</v>
      </c>
      <c r="F19" s="152"/>
      <c r="G19" s="152">
        <v>363793914.52999997</v>
      </c>
      <c r="H19" s="152"/>
      <c r="I19" s="152">
        <v>418279935.30000001</v>
      </c>
      <c r="J19" s="149"/>
      <c r="K19" s="152">
        <v>337441341.64999998</v>
      </c>
      <c r="L19" s="152"/>
      <c r="M19" s="189" t="s">
        <v>30</v>
      </c>
      <c r="N19" s="243"/>
      <c r="O19" s="154">
        <v>1206659085.02</v>
      </c>
      <c r="P19" s="163">
        <v>2.4624061036394852E-2</v>
      </c>
      <c r="Q19" s="153"/>
    </row>
    <row r="20" spans="1:20" ht="19.149999999999999" customHeight="1" x14ac:dyDescent="0.2">
      <c r="A20" s="151"/>
      <c r="B20" s="251">
        <v>2011</v>
      </c>
      <c r="C20" s="152">
        <v>18378788.949999999</v>
      </c>
      <c r="D20" s="152"/>
      <c r="E20" s="152">
        <v>51770482.539999999</v>
      </c>
      <c r="F20" s="152"/>
      <c r="G20" s="152">
        <v>226688984.59999999</v>
      </c>
      <c r="H20" s="152"/>
      <c r="I20" s="152">
        <v>396810855.07999998</v>
      </c>
      <c r="J20" s="149"/>
      <c r="K20" s="189" t="s">
        <v>30</v>
      </c>
      <c r="L20" s="152"/>
      <c r="M20" s="189" t="s">
        <v>30</v>
      </c>
      <c r="N20" s="243"/>
      <c r="O20" s="154">
        <v>693649111.16999996</v>
      </c>
      <c r="P20" s="163">
        <v>1.4155164671890747E-2</v>
      </c>
      <c r="Q20" s="153"/>
    </row>
    <row r="21" spans="1:20" ht="19.149999999999999" customHeight="1" x14ac:dyDescent="0.2">
      <c r="A21" s="151"/>
      <c r="B21" s="251">
        <v>2012</v>
      </c>
      <c r="C21" s="152">
        <v>22606809.82</v>
      </c>
      <c r="D21" s="152"/>
      <c r="E21" s="152">
        <v>78825845.120000005</v>
      </c>
      <c r="F21" s="152"/>
      <c r="G21" s="152">
        <v>373054129.11000001</v>
      </c>
      <c r="H21" s="152"/>
      <c r="I21" s="152">
        <v>406664916.70999998</v>
      </c>
      <c r="J21" s="149"/>
      <c r="K21" s="152">
        <v>115335046.8</v>
      </c>
      <c r="L21" s="152"/>
      <c r="M21" s="189" t="s">
        <v>30</v>
      </c>
      <c r="N21" s="243"/>
      <c r="O21" s="154">
        <v>996486747.55999994</v>
      </c>
      <c r="P21" s="163">
        <v>2.0335114365354755E-2</v>
      </c>
      <c r="Q21" s="153"/>
    </row>
    <row r="22" spans="1:20" ht="19.149999999999999" customHeight="1" x14ac:dyDescent="0.2">
      <c r="A22" s="151"/>
      <c r="B22" s="251">
        <v>2013</v>
      </c>
      <c r="C22" s="152">
        <v>32299249.43</v>
      </c>
      <c r="D22" s="152"/>
      <c r="E22" s="152">
        <v>72049546.299999997</v>
      </c>
      <c r="F22" s="152"/>
      <c r="G22" s="152">
        <v>273423589.63</v>
      </c>
      <c r="H22" s="152"/>
      <c r="I22" s="152">
        <v>519690572.76999998</v>
      </c>
      <c r="J22" s="149"/>
      <c r="K22" s="152">
        <v>558735783.77999997</v>
      </c>
      <c r="L22" s="152"/>
      <c r="M22" s="189" t="s">
        <v>30</v>
      </c>
      <c r="N22" s="243"/>
      <c r="O22" s="154">
        <v>1456198741.9099998</v>
      </c>
      <c r="P22" s="163">
        <v>2.9716369061538954E-2</v>
      </c>
      <c r="Q22" s="153"/>
    </row>
    <row r="23" spans="1:20" ht="19.149999999999999" customHeight="1" x14ac:dyDescent="0.2">
      <c r="A23" s="151"/>
      <c r="B23" s="251">
        <v>2014</v>
      </c>
      <c r="C23" s="152">
        <v>10085938.109999999</v>
      </c>
      <c r="D23" s="152"/>
      <c r="E23" s="152">
        <v>22508005.629999999</v>
      </c>
      <c r="F23" s="152"/>
      <c r="G23" s="152">
        <v>206770107.90000001</v>
      </c>
      <c r="H23" s="152"/>
      <c r="I23" s="152">
        <v>201706806.94999999</v>
      </c>
      <c r="J23" s="149"/>
      <c r="K23" s="189" t="s">
        <v>30</v>
      </c>
      <c r="L23" s="152"/>
      <c r="M23" s="189">
        <v>272502890.74000001</v>
      </c>
      <c r="N23" s="243"/>
      <c r="O23" s="154">
        <v>713573749.33000004</v>
      </c>
      <c r="P23" s="163">
        <v>1.4561762949955169E-2</v>
      </c>
      <c r="Q23" s="153"/>
    </row>
    <row r="24" spans="1:20" ht="19.149999999999999" customHeight="1" x14ac:dyDescent="0.2">
      <c r="A24" s="151"/>
      <c r="B24" s="549">
        <v>2015</v>
      </c>
      <c r="C24" s="152">
        <v>8282304.3899999997</v>
      </c>
      <c r="D24" s="152"/>
      <c r="E24" s="152">
        <v>22674798.859999999</v>
      </c>
      <c r="F24" s="152"/>
      <c r="G24" s="152">
        <v>74233777.939999998</v>
      </c>
      <c r="H24" s="152"/>
      <c r="I24" s="152">
        <v>204510791.75999999</v>
      </c>
      <c r="J24" s="149"/>
      <c r="K24" s="189">
        <v>321417742</v>
      </c>
      <c r="L24" s="152"/>
      <c r="M24" s="189" t="s">
        <v>30</v>
      </c>
      <c r="N24" s="243"/>
      <c r="O24" s="154">
        <v>631119414.95000005</v>
      </c>
      <c r="P24" s="163">
        <v>1.2879133127087862E-2</v>
      </c>
      <c r="Q24" s="153"/>
    </row>
    <row r="25" spans="1:20" ht="7.9" customHeight="1" x14ac:dyDescent="0.2">
      <c r="A25" s="151"/>
      <c r="B25" s="251"/>
      <c r="C25" s="152"/>
      <c r="D25" s="152"/>
      <c r="E25" s="152"/>
      <c r="F25" s="152"/>
      <c r="G25" s="152"/>
      <c r="H25" s="152"/>
      <c r="I25" s="152"/>
      <c r="J25" s="149"/>
      <c r="K25" s="152"/>
      <c r="L25" s="152"/>
      <c r="M25" s="189"/>
      <c r="N25" s="243"/>
      <c r="O25" s="148"/>
      <c r="P25" s="310"/>
      <c r="Q25" s="153"/>
    </row>
    <row r="26" spans="1:20" ht="19.149999999999999" customHeight="1" x14ac:dyDescent="0.2">
      <c r="A26" s="151"/>
      <c r="B26" s="251" t="s">
        <v>21</v>
      </c>
      <c r="C26" s="252">
        <v>239062163.82999998</v>
      </c>
      <c r="D26" s="253"/>
      <c r="E26" s="252">
        <v>836042981.63</v>
      </c>
      <c r="F26" s="252"/>
      <c r="G26" s="252">
        <v>5372308678.1199989</v>
      </c>
      <c r="H26" s="252"/>
      <c r="I26" s="252">
        <v>8253124262.1199999</v>
      </c>
      <c r="J26" s="252"/>
      <c r="K26" s="252">
        <v>6029905013.6899996</v>
      </c>
      <c r="L26" s="252"/>
      <c r="M26" s="252">
        <v>28272809582.470001</v>
      </c>
      <c r="N26" s="149"/>
      <c r="O26" s="148">
        <v>49003252681.859985</v>
      </c>
      <c r="P26" s="163"/>
      <c r="Q26" s="153"/>
    </row>
    <row r="27" spans="1:20" ht="19.149999999999999" customHeight="1" x14ac:dyDescent="0.2">
      <c r="A27" s="151"/>
      <c r="B27" s="251" t="s">
        <v>87</v>
      </c>
      <c r="C27" s="248">
        <v>4.8784958292880012E-3</v>
      </c>
      <c r="D27" s="248"/>
      <c r="E27" s="248">
        <v>1.7060969137248437E-2</v>
      </c>
      <c r="F27" s="248"/>
      <c r="G27" s="248">
        <v>0.10963167512569465</v>
      </c>
      <c r="H27" s="248"/>
      <c r="I27" s="248">
        <v>0.16841992746279758</v>
      </c>
      <c r="J27" s="248"/>
      <c r="K27" s="248">
        <v>0.12305111770513447</v>
      </c>
      <c r="L27" s="248"/>
      <c r="M27" s="248">
        <v>0.57695781473983709</v>
      </c>
      <c r="N27" s="248"/>
      <c r="O27" s="254"/>
      <c r="P27" s="163">
        <v>1</v>
      </c>
      <c r="Q27" s="153"/>
    </row>
    <row r="28" spans="1:20" ht="13.5" thickBot="1" x14ac:dyDescent="0.25">
      <c r="A28" s="136"/>
      <c r="B28" s="167"/>
      <c r="C28" s="168"/>
      <c r="D28" s="167"/>
      <c r="E28" s="167"/>
      <c r="F28" s="167"/>
      <c r="G28" s="167"/>
      <c r="H28" s="167"/>
      <c r="I28" s="167"/>
      <c r="J28" s="167"/>
      <c r="K28" s="167"/>
      <c r="L28" s="167"/>
      <c r="M28" s="167"/>
      <c r="N28" s="167"/>
      <c r="O28" s="191"/>
      <c r="P28" s="167"/>
      <c r="Q28" s="192"/>
    </row>
    <row r="30" spans="1:20" x14ac:dyDescent="0.2">
      <c r="A30" s="2702" t="s">
        <v>253</v>
      </c>
      <c r="B30" s="2702"/>
      <c r="C30" s="2702"/>
      <c r="D30" s="2702"/>
      <c r="E30" s="2702"/>
      <c r="F30" s="2702"/>
      <c r="G30" s="2702"/>
      <c r="H30" s="2702"/>
      <c r="I30" s="2702"/>
      <c r="J30" s="2702"/>
      <c r="K30" s="2702"/>
      <c r="L30" s="2702"/>
      <c r="M30" s="2702"/>
      <c r="N30" s="2702"/>
      <c r="O30" s="2702"/>
      <c r="P30" s="2702"/>
    </row>
    <row r="31" spans="1:20" x14ac:dyDescent="0.2">
      <c r="A31" s="2720" t="s">
        <v>350</v>
      </c>
      <c r="B31" s="2720"/>
      <c r="C31" s="2720"/>
      <c r="D31" s="2720"/>
      <c r="E31" s="2720"/>
      <c r="F31" s="2720"/>
      <c r="G31" s="2720"/>
      <c r="H31" s="2720"/>
      <c r="I31" s="2720"/>
      <c r="J31" s="2720"/>
      <c r="K31" s="2720"/>
      <c r="L31" s="2720"/>
      <c r="M31" s="2720"/>
      <c r="N31" s="2720"/>
      <c r="O31" s="309"/>
      <c r="P31" s="309"/>
      <c r="S31"/>
      <c r="T31"/>
    </row>
    <row r="32" spans="1:20" x14ac:dyDescent="0.2">
      <c r="A32" s="2702" t="s">
        <v>88</v>
      </c>
      <c r="B32" s="2702"/>
      <c r="C32" s="2702"/>
      <c r="D32" s="2702"/>
      <c r="E32" s="2702"/>
      <c r="F32" s="2702"/>
      <c r="G32" s="2702"/>
      <c r="H32" s="2702"/>
      <c r="I32" s="2702"/>
      <c r="J32" s="2702"/>
      <c r="K32" s="2702"/>
      <c r="L32" s="2702"/>
      <c r="M32" s="2702"/>
      <c r="N32" s="2702"/>
      <c r="O32" s="2702"/>
      <c r="P32" s="2702"/>
    </row>
    <row r="33" spans="1:16" x14ac:dyDescent="0.2">
      <c r="A33" s="2702" t="s">
        <v>31</v>
      </c>
      <c r="B33" s="2702"/>
      <c r="C33" s="2702"/>
      <c r="D33" s="2702"/>
      <c r="E33" s="2702"/>
      <c r="F33" s="2702"/>
      <c r="G33" s="2702"/>
      <c r="H33" s="2702"/>
      <c r="I33" s="2702"/>
      <c r="J33" s="2702"/>
      <c r="K33" s="2702"/>
      <c r="L33" s="2702"/>
      <c r="M33" s="2702"/>
      <c r="N33" s="2702"/>
      <c r="O33" s="2702"/>
      <c r="P33" s="2702"/>
    </row>
    <row r="34" spans="1:16" x14ac:dyDescent="0.2">
      <c r="C34" s="385"/>
      <c r="D34" s="385"/>
      <c r="E34" s="385"/>
      <c r="F34" s="385"/>
      <c r="G34" s="385"/>
      <c r="H34" s="385"/>
      <c r="I34" s="385"/>
      <c r="J34" s="385"/>
      <c r="K34" s="385"/>
      <c r="L34" s="385"/>
      <c r="M34" s="385"/>
      <c r="N34" s="385"/>
      <c r="O34" s="385"/>
    </row>
    <row r="35" spans="1:16" x14ac:dyDescent="0.2">
      <c r="C35" s="382"/>
      <c r="D35" s="382"/>
      <c r="E35" s="382"/>
      <c r="F35" s="382"/>
      <c r="G35" s="382"/>
      <c r="H35" s="382"/>
      <c r="I35" s="382"/>
      <c r="J35" s="382"/>
      <c r="K35" s="382"/>
      <c r="L35" s="382"/>
      <c r="M35" s="383"/>
      <c r="N35" s="383"/>
      <c r="O35" s="383"/>
    </row>
    <row r="39" spans="1:16" x14ac:dyDescent="0.2">
      <c r="C39" s="384"/>
      <c r="D39" s="384"/>
      <c r="E39" s="384"/>
      <c r="F39" s="384"/>
      <c r="G39" s="384"/>
      <c r="H39" s="384"/>
      <c r="I39" s="384"/>
      <c r="J39" s="384"/>
      <c r="K39" s="384"/>
      <c r="L39" s="384"/>
      <c r="M39" s="384"/>
      <c r="N39" s="384"/>
      <c r="O39" s="384"/>
    </row>
    <row r="41" spans="1:16" x14ac:dyDescent="0.2">
      <c r="C41" s="385"/>
      <c r="D41" s="385"/>
      <c r="E41" s="385"/>
      <c r="F41" s="385"/>
      <c r="G41" s="385"/>
      <c r="H41" s="385"/>
      <c r="I41" s="385"/>
      <c r="J41" s="385"/>
      <c r="K41" s="385"/>
      <c r="L41" s="385"/>
      <c r="M41" s="385"/>
    </row>
  </sheetData>
  <mergeCells count="21">
    <mergeCell ref="A1:P1"/>
    <mergeCell ref="P10:Q10"/>
    <mergeCell ref="A2:Q2"/>
    <mergeCell ref="A3:Q3"/>
    <mergeCell ref="A5:Q5"/>
    <mergeCell ref="P9:Q9"/>
    <mergeCell ref="A4:Q4"/>
    <mergeCell ref="A30:P30"/>
    <mergeCell ref="A32:P32"/>
    <mergeCell ref="A33:P33"/>
    <mergeCell ref="N6:P6"/>
    <mergeCell ref="A7:B10"/>
    <mergeCell ref="C7:N8"/>
    <mergeCell ref="O7:Q8"/>
    <mergeCell ref="C9:D9"/>
    <mergeCell ref="E9:F9"/>
    <mergeCell ref="G9:H9"/>
    <mergeCell ref="I9:J9"/>
    <mergeCell ref="K9:L9"/>
    <mergeCell ref="M9:N9"/>
    <mergeCell ref="A31:N31"/>
  </mergeCells>
  <printOptions horizontalCentered="1"/>
  <pageMargins left="0.7" right="0.7" top="0.75" bottom="0.5" header="0.3" footer="0.3"/>
  <pageSetup scale="78" orientation="landscape" r:id="rId1"/>
  <headerFooter>
    <oddFooter>&amp;R2015 Data Tables</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7">
    <pageSetUpPr fitToPage="1"/>
  </sheetPr>
  <dimension ref="A1:P26"/>
  <sheetViews>
    <sheetView zoomScale="80" zoomScaleNormal="80" workbookViewId="0"/>
  </sheetViews>
  <sheetFormatPr defaultRowHeight="12.75" x14ac:dyDescent="0.2"/>
  <cols>
    <col min="1" max="1" width="2.28515625" style="155" customWidth="1"/>
    <col min="2" max="2" width="21.140625" style="155" bestFit="1" customWidth="1"/>
    <col min="3" max="3" width="12.42578125" style="155" bestFit="1" customWidth="1"/>
    <col min="4" max="4" width="6.7109375" style="155" customWidth="1"/>
    <col min="5" max="5" width="12.42578125" style="155" bestFit="1" customWidth="1"/>
    <col min="6" max="6" width="6.7109375" style="155" customWidth="1"/>
    <col min="7" max="7" width="11.42578125" style="155" bestFit="1" customWidth="1"/>
    <col min="8" max="8" width="6.7109375" style="155" customWidth="1"/>
    <col min="9" max="9" width="11.42578125" style="155" bestFit="1" customWidth="1"/>
    <col min="10" max="10" width="6.7109375" style="155" customWidth="1"/>
    <col min="11" max="11" width="11.42578125" style="155" bestFit="1" customWidth="1"/>
    <col min="12" max="12" width="6.7109375" style="155" customWidth="1"/>
    <col min="13" max="13" width="9" customWidth="1"/>
    <col min="14" max="14" width="3.5703125" customWidth="1"/>
    <col min="15" max="15" width="7.42578125" customWidth="1"/>
    <col min="16" max="16" width="3" customWidth="1"/>
  </cols>
  <sheetData>
    <row r="1" spans="1:16" x14ac:dyDescent="0.2">
      <c r="A1" s="128"/>
      <c r="B1" s="129"/>
      <c r="C1" s="129"/>
      <c r="D1" s="129"/>
      <c r="E1" s="129"/>
      <c r="F1" s="129"/>
      <c r="G1" s="129"/>
      <c r="H1" s="129"/>
      <c r="I1" s="129"/>
      <c r="J1" s="129"/>
      <c r="K1" s="129"/>
      <c r="L1" s="129"/>
      <c r="M1" s="185"/>
      <c r="N1" s="185"/>
      <c r="O1" s="185"/>
      <c r="P1" s="186"/>
    </row>
    <row r="2" spans="1:16" ht="20.25" x14ac:dyDescent="0.2">
      <c r="A2" s="2703" t="s">
        <v>133</v>
      </c>
      <c r="B2" s="2704"/>
      <c r="C2" s="2704"/>
      <c r="D2" s="2704"/>
      <c r="E2" s="2704"/>
      <c r="F2" s="2704"/>
      <c r="G2" s="2704"/>
      <c r="H2" s="2704"/>
      <c r="I2" s="2704"/>
      <c r="J2" s="2704"/>
      <c r="K2" s="2704"/>
      <c r="L2" s="2704"/>
      <c r="M2" s="2704"/>
      <c r="N2" s="2704"/>
      <c r="O2" s="2704"/>
      <c r="P2" s="2705"/>
    </row>
    <row r="3" spans="1:16" ht="18" x14ac:dyDescent="0.2">
      <c r="A3" s="2706" t="s">
        <v>335</v>
      </c>
      <c r="B3" s="2707"/>
      <c r="C3" s="2707"/>
      <c r="D3" s="2707"/>
      <c r="E3" s="2707"/>
      <c r="F3" s="2707"/>
      <c r="G3" s="2707"/>
      <c r="H3" s="2707"/>
      <c r="I3" s="2707"/>
      <c r="J3" s="2707"/>
      <c r="K3" s="2707"/>
      <c r="L3" s="2707"/>
      <c r="M3" s="2707"/>
      <c r="N3" s="2707"/>
      <c r="O3" s="2707"/>
      <c r="P3" s="2708"/>
    </row>
    <row r="4" spans="1:16" ht="18" x14ac:dyDescent="0.2">
      <c r="A4" s="2706" t="s">
        <v>345</v>
      </c>
      <c r="B4" s="2707"/>
      <c r="C4" s="2707"/>
      <c r="D4" s="2707"/>
      <c r="E4" s="2707"/>
      <c r="F4" s="2707"/>
      <c r="G4" s="2707"/>
      <c r="H4" s="2707"/>
      <c r="I4" s="2707"/>
      <c r="J4" s="2707"/>
      <c r="K4" s="2707"/>
      <c r="L4" s="2707"/>
      <c r="M4" s="2707"/>
      <c r="N4" s="2707"/>
      <c r="O4" s="2707"/>
      <c r="P4" s="2708"/>
    </row>
    <row r="5" spans="1:16" ht="18" x14ac:dyDescent="0.2">
      <c r="A5" s="2706" t="s">
        <v>1</v>
      </c>
      <c r="B5" s="2707"/>
      <c r="C5" s="2707"/>
      <c r="D5" s="2707"/>
      <c r="E5" s="2707"/>
      <c r="F5" s="2707"/>
      <c r="G5" s="2707"/>
      <c r="H5" s="2707"/>
      <c r="I5" s="2707"/>
      <c r="J5" s="2707"/>
      <c r="K5" s="2707"/>
      <c r="L5" s="2707"/>
      <c r="M5" s="2707"/>
      <c r="N5" s="2707"/>
      <c r="O5" s="2707"/>
      <c r="P5" s="2708"/>
    </row>
    <row r="6" spans="1:16" ht="13.5" thickBot="1" x14ac:dyDescent="0.25">
      <c r="A6" s="130"/>
      <c r="B6" s="131"/>
      <c r="C6" s="131"/>
      <c r="D6" s="131"/>
      <c r="E6" s="131"/>
      <c r="F6" s="131"/>
      <c r="G6" s="131"/>
      <c r="H6" s="131"/>
      <c r="I6" s="131"/>
      <c r="J6" s="131"/>
      <c r="K6" s="131"/>
      <c r="L6" s="131"/>
      <c r="M6" s="131"/>
      <c r="N6" s="131"/>
      <c r="O6" s="131"/>
      <c r="P6" s="187"/>
    </row>
    <row r="7" spans="1:16" x14ac:dyDescent="0.2">
      <c r="A7" s="2837" t="s">
        <v>129</v>
      </c>
      <c r="B7" s="2838"/>
      <c r="C7" s="2786" t="s">
        <v>98</v>
      </c>
      <c r="D7" s="2787"/>
      <c r="E7" s="2787"/>
      <c r="F7" s="2787"/>
      <c r="G7" s="2787"/>
      <c r="H7" s="2787"/>
      <c r="I7" s="2787"/>
      <c r="J7" s="2787"/>
      <c r="K7" s="2787"/>
      <c r="L7" s="2787"/>
      <c r="M7" s="2804"/>
      <c r="N7" s="2843"/>
      <c r="O7" s="2843"/>
      <c r="P7" s="2805"/>
    </row>
    <row r="8" spans="1:16" x14ac:dyDescent="0.2">
      <c r="A8" s="2839"/>
      <c r="B8" s="2840"/>
      <c r="C8" s="2788"/>
      <c r="D8" s="2789"/>
      <c r="E8" s="2789"/>
      <c r="F8" s="2789"/>
      <c r="G8" s="2789"/>
      <c r="H8" s="2789"/>
      <c r="I8" s="2789"/>
      <c r="J8" s="2789"/>
      <c r="K8" s="2789"/>
      <c r="L8" s="2789"/>
      <c r="M8" s="2806"/>
      <c r="N8" s="2844"/>
      <c r="O8" s="2844"/>
      <c r="P8" s="2807"/>
    </row>
    <row r="9" spans="1:16" ht="13.15" customHeight="1" x14ac:dyDescent="0.2">
      <c r="A9" s="2839"/>
      <c r="B9" s="2840"/>
      <c r="C9" s="2773" t="s">
        <v>99</v>
      </c>
      <c r="D9" s="2756"/>
      <c r="E9" s="2756"/>
      <c r="F9" s="2756"/>
      <c r="G9" s="2756"/>
      <c r="H9" s="2756"/>
      <c r="I9" s="2756"/>
      <c r="J9" s="2756"/>
      <c r="K9" s="2756" t="s">
        <v>100</v>
      </c>
      <c r="L9" s="2756"/>
      <c r="M9" s="2845" t="s">
        <v>330</v>
      </c>
      <c r="N9" s="2846"/>
      <c r="O9" s="2847" t="s">
        <v>87</v>
      </c>
      <c r="P9" s="2848"/>
    </row>
    <row r="10" spans="1:16" x14ac:dyDescent="0.2">
      <c r="A10" s="2839"/>
      <c r="B10" s="2840"/>
      <c r="C10" s="2773" t="s">
        <v>101</v>
      </c>
      <c r="D10" s="2756"/>
      <c r="E10" s="2756" t="s">
        <v>107</v>
      </c>
      <c r="F10" s="2756"/>
      <c r="G10" s="2756" t="s">
        <v>108</v>
      </c>
      <c r="H10" s="2756"/>
      <c r="I10" s="2756" t="s">
        <v>109</v>
      </c>
      <c r="J10" s="2756"/>
      <c r="K10" s="2756" t="s">
        <v>102</v>
      </c>
      <c r="L10" s="2756"/>
      <c r="M10" s="2845"/>
      <c r="N10" s="2846"/>
      <c r="O10" s="2847"/>
      <c r="P10" s="2848"/>
    </row>
    <row r="11" spans="1:16" ht="13.5" thickBot="1" x14ac:dyDescent="0.25">
      <c r="A11" s="2841"/>
      <c r="B11" s="2842"/>
      <c r="C11" s="144"/>
      <c r="D11" s="143"/>
      <c r="E11" s="143"/>
      <c r="F11" s="143"/>
      <c r="G11" s="143"/>
      <c r="H11" s="143"/>
      <c r="I11" s="143"/>
      <c r="J11" s="143"/>
      <c r="K11" s="143"/>
      <c r="L11" s="143"/>
      <c r="M11" s="255"/>
      <c r="N11" s="321"/>
      <c r="O11" s="321"/>
      <c r="P11" s="256"/>
    </row>
    <row r="12" spans="1:16" x14ac:dyDescent="0.2">
      <c r="A12" s="145"/>
      <c r="B12" s="221"/>
      <c r="C12" s="146"/>
      <c r="D12" s="146"/>
      <c r="E12" s="146"/>
      <c r="F12" s="146"/>
      <c r="G12" s="146"/>
      <c r="H12" s="146"/>
      <c r="I12" s="146"/>
      <c r="J12" s="146"/>
      <c r="K12" s="146"/>
      <c r="L12" s="146"/>
      <c r="M12" s="158"/>
      <c r="N12" s="146"/>
      <c r="O12" s="146"/>
      <c r="P12" s="150"/>
    </row>
    <row r="13" spans="1:16" ht="19.149999999999999" customHeight="1" x14ac:dyDescent="0.2">
      <c r="A13" s="151"/>
      <c r="B13" s="251" t="s">
        <v>130</v>
      </c>
      <c r="C13" s="257">
        <v>1106</v>
      </c>
      <c r="D13" s="257"/>
      <c r="E13" s="257">
        <v>57</v>
      </c>
      <c r="F13" s="257"/>
      <c r="G13" s="257">
        <v>0</v>
      </c>
      <c r="H13" s="257"/>
      <c r="I13" s="257">
        <v>0</v>
      </c>
      <c r="J13" s="257"/>
      <c r="K13" s="257">
        <v>0</v>
      </c>
      <c r="L13" s="257"/>
      <c r="M13" s="161">
        <v>1163</v>
      </c>
      <c r="N13" s="152"/>
      <c r="O13" s="163">
        <v>0.24713132171695706</v>
      </c>
      <c r="P13" s="190"/>
    </row>
    <row r="14" spans="1:16" ht="19.149999999999999" customHeight="1" x14ac:dyDescent="0.2">
      <c r="A14" s="151"/>
      <c r="B14" s="251" t="s">
        <v>131</v>
      </c>
      <c r="C14" s="257">
        <v>1361</v>
      </c>
      <c r="D14" s="257"/>
      <c r="E14" s="257">
        <v>247</v>
      </c>
      <c r="F14" s="257"/>
      <c r="G14" s="257">
        <v>2</v>
      </c>
      <c r="H14" s="257"/>
      <c r="I14" s="257">
        <v>0</v>
      </c>
      <c r="J14" s="257"/>
      <c r="K14" s="257">
        <v>0</v>
      </c>
      <c r="L14" s="257"/>
      <c r="M14" s="161">
        <v>1610</v>
      </c>
      <c r="N14" s="152"/>
      <c r="O14" s="163">
        <v>0.34211644708882277</v>
      </c>
      <c r="P14" s="190"/>
    </row>
    <row r="15" spans="1:16" ht="19.149999999999999" customHeight="1" x14ac:dyDescent="0.2">
      <c r="A15" s="151"/>
      <c r="B15" s="251" t="s">
        <v>123</v>
      </c>
      <c r="C15" s="257">
        <v>663</v>
      </c>
      <c r="D15" s="257"/>
      <c r="E15" s="257">
        <v>812</v>
      </c>
      <c r="F15" s="257"/>
      <c r="G15" s="257">
        <v>129</v>
      </c>
      <c r="H15" s="257"/>
      <c r="I15" s="257">
        <v>0</v>
      </c>
      <c r="J15" s="257"/>
      <c r="K15" s="257">
        <v>0</v>
      </c>
      <c r="L15" s="257"/>
      <c r="M15" s="161">
        <v>1604</v>
      </c>
      <c r="N15" s="152"/>
      <c r="O15" s="163">
        <v>0.34084147896302591</v>
      </c>
      <c r="P15" s="190"/>
    </row>
    <row r="16" spans="1:16" ht="19.149999999999999" customHeight="1" x14ac:dyDescent="0.2">
      <c r="A16" s="151"/>
      <c r="B16" s="251" t="s">
        <v>124</v>
      </c>
      <c r="C16" s="257">
        <v>13</v>
      </c>
      <c r="D16" s="257"/>
      <c r="E16" s="257">
        <v>68</v>
      </c>
      <c r="F16" s="257"/>
      <c r="G16" s="257">
        <v>164</v>
      </c>
      <c r="H16" s="257"/>
      <c r="I16" s="257">
        <v>12</v>
      </c>
      <c r="J16" s="257"/>
      <c r="K16" s="257">
        <v>0</v>
      </c>
      <c r="L16" s="257"/>
      <c r="M16" s="161">
        <v>257</v>
      </c>
      <c r="N16" s="152"/>
      <c r="O16" s="163">
        <v>5.4611134721631961E-2</v>
      </c>
      <c r="P16" s="190"/>
    </row>
    <row r="17" spans="1:16" ht="19.149999999999999" customHeight="1" x14ac:dyDescent="0.2">
      <c r="A17" s="151"/>
      <c r="B17" s="251" t="s">
        <v>125</v>
      </c>
      <c r="C17" s="257">
        <v>0</v>
      </c>
      <c r="D17" s="257"/>
      <c r="E17" s="257">
        <v>1</v>
      </c>
      <c r="F17" s="257"/>
      <c r="G17" s="257">
        <v>14</v>
      </c>
      <c r="H17" s="257"/>
      <c r="I17" s="257">
        <v>21</v>
      </c>
      <c r="J17" s="257"/>
      <c r="K17" s="257">
        <v>0</v>
      </c>
      <c r="L17" s="257"/>
      <c r="M17" s="161">
        <v>36</v>
      </c>
      <c r="N17" s="152"/>
      <c r="O17" s="163">
        <v>7.6498087547811301E-3</v>
      </c>
      <c r="P17" s="190"/>
    </row>
    <row r="18" spans="1:16" ht="19.149999999999999" customHeight="1" x14ac:dyDescent="0.2">
      <c r="A18" s="151"/>
      <c r="B18" s="251" t="s">
        <v>126</v>
      </c>
      <c r="C18" s="257">
        <v>0</v>
      </c>
      <c r="D18" s="257"/>
      <c r="E18" s="257">
        <v>0</v>
      </c>
      <c r="F18" s="257"/>
      <c r="G18" s="257">
        <v>7</v>
      </c>
      <c r="H18" s="257"/>
      <c r="I18" s="257">
        <v>20</v>
      </c>
      <c r="J18" s="257"/>
      <c r="K18" s="257">
        <v>9</v>
      </c>
      <c r="L18" s="257"/>
      <c r="M18" s="161">
        <v>36</v>
      </c>
      <c r="N18" s="152"/>
      <c r="O18" s="163">
        <v>7.6498087547811301E-3</v>
      </c>
      <c r="P18" s="190"/>
    </row>
    <row r="19" spans="1:16" ht="6.6" customHeight="1" x14ac:dyDescent="0.2">
      <c r="A19" s="151"/>
      <c r="B19" s="387"/>
      <c r="C19" s="257"/>
      <c r="D19" s="257"/>
      <c r="E19" s="257"/>
      <c r="F19" s="257"/>
      <c r="G19" s="257"/>
      <c r="H19" s="257"/>
      <c r="I19" s="257"/>
      <c r="J19" s="257"/>
      <c r="K19" s="257"/>
      <c r="L19" s="257"/>
      <c r="M19" s="161"/>
      <c r="N19" s="152"/>
      <c r="O19" s="152"/>
      <c r="P19" s="190"/>
    </row>
    <row r="20" spans="1:16" ht="19.149999999999999" customHeight="1" x14ac:dyDescent="0.2">
      <c r="A20" s="151"/>
      <c r="B20" s="251" t="s">
        <v>21</v>
      </c>
      <c r="C20" s="257">
        <v>3143</v>
      </c>
      <c r="D20" s="257"/>
      <c r="E20" s="257">
        <v>1185</v>
      </c>
      <c r="F20" s="257"/>
      <c r="G20" s="257">
        <v>316</v>
      </c>
      <c r="H20" s="257"/>
      <c r="I20" s="257">
        <v>53</v>
      </c>
      <c r="J20" s="257"/>
      <c r="K20" s="257">
        <v>9</v>
      </c>
      <c r="L20" s="257"/>
      <c r="M20" s="161">
        <v>4706</v>
      </c>
      <c r="N20" s="152"/>
      <c r="O20" s="152"/>
      <c r="P20" s="190"/>
    </row>
    <row r="21" spans="1:16" ht="19.149999999999999" customHeight="1" x14ac:dyDescent="0.2">
      <c r="A21" s="151"/>
      <c r="B21" s="251" t="s">
        <v>87</v>
      </c>
      <c r="C21" s="165">
        <v>0.66787080322991921</v>
      </c>
      <c r="D21" s="165"/>
      <c r="E21" s="165">
        <v>0.25180620484487887</v>
      </c>
      <c r="F21" s="165"/>
      <c r="G21" s="165">
        <v>6.7148321291967697E-2</v>
      </c>
      <c r="H21" s="165"/>
      <c r="I21" s="165">
        <v>1.1262218444538886E-2</v>
      </c>
      <c r="J21" s="165"/>
      <c r="K21" s="165">
        <v>1.9124521886952825E-3</v>
      </c>
      <c r="L21" s="165"/>
      <c r="M21" s="161"/>
      <c r="N21" s="152"/>
      <c r="O21" s="163">
        <v>0.99999999999999989</v>
      </c>
      <c r="P21" s="190"/>
    </row>
    <row r="22" spans="1:16" ht="13.5" thickBot="1" x14ac:dyDescent="0.25">
      <c r="A22" s="136"/>
      <c r="B22" s="259"/>
      <c r="C22" s="260"/>
      <c r="D22" s="261"/>
      <c r="E22" s="262"/>
      <c r="F22" s="262"/>
      <c r="G22" s="262"/>
      <c r="H22" s="262"/>
      <c r="I22" s="262"/>
      <c r="J22" s="262"/>
      <c r="K22" s="262"/>
      <c r="L22" s="263"/>
      <c r="M22" s="264"/>
      <c r="N22" s="395"/>
      <c r="O22" s="395"/>
      <c r="P22" s="192"/>
    </row>
    <row r="24" spans="1:16" x14ac:dyDescent="0.2">
      <c r="A24" s="2702" t="s">
        <v>253</v>
      </c>
      <c r="B24" s="2702"/>
      <c r="C24" s="2702"/>
      <c r="D24" s="2702"/>
      <c r="E24" s="2702"/>
      <c r="F24" s="2702"/>
      <c r="G24" s="2702"/>
      <c r="H24" s="2702"/>
      <c r="I24" s="2702"/>
      <c r="J24" s="2702"/>
      <c r="K24" s="2702"/>
      <c r="L24" s="2702"/>
      <c r="M24" s="2702"/>
      <c r="N24" s="2702"/>
      <c r="O24" s="2702"/>
      <c r="P24" s="2702"/>
    </row>
    <row r="25" spans="1:16" x14ac:dyDescent="0.2">
      <c r="A25" s="2720" t="s">
        <v>350</v>
      </c>
      <c r="B25" s="2720"/>
      <c r="C25" s="2720"/>
      <c r="D25" s="2720"/>
      <c r="E25" s="2720"/>
      <c r="F25" s="2720"/>
      <c r="G25" s="2720"/>
      <c r="H25" s="2720"/>
      <c r="I25" s="2720"/>
      <c r="J25" s="2720"/>
      <c r="K25" s="2720"/>
      <c r="L25" s="2720"/>
      <c r="M25" s="2720"/>
      <c r="N25" s="2720"/>
      <c r="O25" s="309"/>
      <c r="P25" s="309"/>
    </row>
    <row r="26" spans="1:16" x14ac:dyDescent="0.2">
      <c r="A26" s="2702" t="s">
        <v>105</v>
      </c>
      <c r="B26" s="2702"/>
      <c r="C26" s="2702"/>
      <c r="D26" s="2702"/>
      <c r="E26" s="2702"/>
      <c r="F26" s="2702"/>
      <c r="G26" s="2702"/>
      <c r="H26" s="2702"/>
      <c r="I26" s="2702"/>
      <c r="J26" s="2702"/>
      <c r="K26" s="2702"/>
      <c r="L26" s="2702"/>
      <c r="M26" s="2702"/>
      <c r="N26" s="2702"/>
      <c r="O26" s="2702"/>
      <c r="P26" s="2702"/>
    </row>
  </sheetData>
  <mergeCells count="22">
    <mergeCell ref="G10:H10"/>
    <mergeCell ref="I10:J10"/>
    <mergeCell ref="K10:L10"/>
    <mergeCell ref="A24:P24"/>
    <mergeCell ref="M9:N10"/>
    <mergeCell ref="O9:P10"/>
    <mergeCell ref="A25:N25"/>
    <mergeCell ref="A26:P26"/>
    <mergeCell ref="A2:P2"/>
    <mergeCell ref="A3:P3"/>
    <mergeCell ref="A5:P5"/>
    <mergeCell ref="A7:B11"/>
    <mergeCell ref="C7:L8"/>
    <mergeCell ref="M7:P8"/>
    <mergeCell ref="C9:D9"/>
    <mergeCell ref="E9:F9"/>
    <mergeCell ref="G9:H9"/>
    <mergeCell ref="I9:J9"/>
    <mergeCell ref="K9:L9"/>
    <mergeCell ref="C10:D10"/>
    <mergeCell ref="A4:P4"/>
    <mergeCell ref="E10:F10"/>
  </mergeCells>
  <printOptions horizontalCentered="1"/>
  <pageMargins left="0.7" right="0.7" top="0.75" bottom="0.5" header="0.3" footer="0.3"/>
  <pageSetup scale="89" orientation="landscape" r:id="rId1"/>
  <headerFooter>
    <oddFooter>&amp;R2015 Data Tables</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8">
    <pageSetUpPr fitToPage="1"/>
  </sheetPr>
  <dimension ref="A1:Q27"/>
  <sheetViews>
    <sheetView zoomScale="80" zoomScaleNormal="80" workbookViewId="0">
      <selection activeCell="A2" sqref="A2:Q2"/>
    </sheetView>
  </sheetViews>
  <sheetFormatPr defaultRowHeight="12.75" x14ac:dyDescent="0.2"/>
  <cols>
    <col min="1" max="1" width="2.28515625" style="155" customWidth="1"/>
    <col min="2" max="2" width="17" style="155" customWidth="1"/>
    <col min="3" max="3" width="15.7109375" style="155" customWidth="1"/>
    <col min="4" max="4" width="3.28515625" style="155" customWidth="1"/>
    <col min="5" max="5" width="15.85546875" style="155" customWidth="1"/>
    <col min="6" max="6" width="3.28515625" style="155" customWidth="1"/>
    <col min="7" max="7" width="15.85546875" style="155" customWidth="1"/>
    <col min="8" max="8" width="3.28515625" style="155" customWidth="1"/>
    <col min="9" max="9" width="15.7109375" style="155" customWidth="1"/>
    <col min="10" max="10" width="3.28515625" style="155" customWidth="1"/>
    <col min="11" max="11" width="15.7109375" style="155" customWidth="1"/>
    <col min="12" max="12" width="3.28515625" customWidth="1"/>
    <col min="13" max="13" width="16.5703125" customWidth="1"/>
    <col min="14" max="14" width="3.28515625" customWidth="1"/>
    <col min="15" max="15" width="8.5703125" customWidth="1"/>
    <col min="16" max="16" width="4.42578125" customWidth="1"/>
    <col min="17" max="17" width="1.28515625" customWidth="1"/>
  </cols>
  <sheetData>
    <row r="1" spans="1:17" ht="12.75" customHeight="1" x14ac:dyDescent="0.2">
      <c r="A1" s="2764"/>
      <c r="B1" s="2765"/>
      <c r="C1" s="2765"/>
      <c r="D1" s="2765"/>
      <c r="E1" s="2765"/>
      <c r="F1" s="2765"/>
      <c r="G1" s="2765"/>
      <c r="H1" s="2765"/>
      <c r="I1" s="2765"/>
      <c r="J1" s="2765"/>
      <c r="K1" s="2765"/>
      <c r="L1" s="2765"/>
      <c r="M1" s="2765"/>
      <c r="N1" s="2765"/>
      <c r="O1" s="2765"/>
      <c r="P1" s="2765"/>
      <c r="Q1" s="2766"/>
    </row>
    <row r="2" spans="1:17" ht="23.25" customHeight="1" x14ac:dyDescent="0.2">
      <c r="A2" s="2703" t="s">
        <v>134</v>
      </c>
      <c r="B2" s="2704"/>
      <c r="C2" s="2704"/>
      <c r="D2" s="2704"/>
      <c r="E2" s="2704"/>
      <c r="F2" s="2704"/>
      <c r="G2" s="2704"/>
      <c r="H2" s="2704"/>
      <c r="I2" s="2704"/>
      <c r="J2" s="2704"/>
      <c r="K2" s="2704"/>
      <c r="L2" s="2704"/>
      <c r="M2" s="2704"/>
      <c r="N2" s="2704"/>
      <c r="O2" s="2704"/>
      <c r="P2" s="2704"/>
      <c r="Q2" s="2705"/>
    </row>
    <row r="3" spans="1:17" ht="20.25" customHeight="1" x14ac:dyDescent="0.2">
      <c r="A3" s="2706" t="s">
        <v>271</v>
      </c>
      <c r="B3" s="2707"/>
      <c r="C3" s="2707"/>
      <c r="D3" s="2707"/>
      <c r="E3" s="2707"/>
      <c r="F3" s="2707"/>
      <c r="G3" s="2707"/>
      <c r="H3" s="2707"/>
      <c r="I3" s="2707"/>
      <c r="J3" s="2707"/>
      <c r="K3" s="2707"/>
      <c r="L3" s="2707"/>
      <c r="M3" s="2707"/>
      <c r="N3" s="2707"/>
      <c r="O3" s="2707"/>
      <c r="P3" s="2707"/>
      <c r="Q3" s="2708"/>
    </row>
    <row r="4" spans="1:17" ht="20.25" customHeight="1" x14ac:dyDescent="0.2">
      <c r="A4" s="2706" t="s">
        <v>346</v>
      </c>
      <c r="B4" s="2707"/>
      <c r="C4" s="2707"/>
      <c r="D4" s="2707"/>
      <c r="E4" s="2707"/>
      <c r="F4" s="2707"/>
      <c r="G4" s="2707"/>
      <c r="H4" s="2707"/>
      <c r="I4" s="2707"/>
      <c r="J4" s="2707"/>
      <c r="K4" s="2707"/>
      <c r="L4" s="2707"/>
      <c r="M4" s="2707"/>
      <c r="N4" s="2707"/>
      <c r="O4" s="2707"/>
      <c r="P4" s="2707"/>
      <c r="Q4" s="2708"/>
    </row>
    <row r="5" spans="1:17" ht="20.25" customHeight="1" x14ac:dyDescent="0.2">
      <c r="A5" s="2706" t="s">
        <v>1</v>
      </c>
      <c r="B5" s="2707"/>
      <c r="C5" s="2707"/>
      <c r="D5" s="2707"/>
      <c r="E5" s="2707"/>
      <c r="F5" s="2707"/>
      <c r="G5" s="2707"/>
      <c r="H5" s="2707"/>
      <c r="I5" s="2707"/>
      <c r="J5" s="2707"/>
      <c r="K5" s="2707"/>
      <c r="L5" s="2707"/>
      <c r="M5" s="2707"/>
      <c r="N5" s="2707"/>
      <c r="O5" s="2707"/>
      <c r="P5" s="2707"/>
      <c r="Q5" s="2708"/>
    </row>
    <row r="6" spans="1:17" ht="12.75" customHeight="1" thickBot="1" x14ac:dyDescent="0.25">
      <c r="A6" s="2669"/>
      <c r="B6" s="2850"/>
      <c r="C6" s="2850"/>
      <c r="D6" s="2850"/>
      <c r="E6" s="2850"/>
      <c r="F6" s="2850"/>
      <c r="G6" s="2850"/>
      <c r="H6" s="2850"/>
      <c r="I6" s="2850"/>
      <c r="J6" s="2850"/>
      <c r="K6" s="2850"/>
      <c r="L6" s="2850"/>
      <c r="M6" s="2850"/>
      <c r="N6" s="2850"/>
      <c r="O6" s="2850"/>
      <c r="P6" s="2850"/>
      <c r="Q6" s="2851"/>
    </row>
    <row r="7" spans="1:17" ht="17.45" customHeight="1" x14ac:dyDescent="0.2">
      <c r="A7" s="265"/>
      <c r="B7" s="266"/>
      <c r="C7" s="2788" t="s">
        <v>98</v>
      </c>
      <c r="D7" s="2789"/>
      <c r="E7" s="2789"/>
      <c r="F7" s="2789"/>
      <c r="G7" s="2789"/>
      <c r="H7" s="2789"/>
      <c r="I7" s="2789"/>
      <c r="J7" s="2789"/>
      <c r="K7" s="2789"/>
      <c r="L7" s="2666"/>
      <c r="M7" s="430"/>
      <c r="N7" s="266"/>
      <c r="O7" s="443"/>
      <c r="P7" s="443"/>
      <c r="Q7" s="432"/>
    </row>
    <row r="8" spans="1:17" ht="18" x14ac:dyDescent="0.2">
      <c r="A8" s="265"/>
      <c r="B8" s="266"/>
      <c r="C8" s="2788"/>
      <c r="D8" s="2789"/>
      <c r="E8" s="2789"/>
      <c r="F8" s="2789"/>
      <c r="G8" s="2789"/>
      <c r="H8" s="2789"/>
      <c r="I8" s="2789"/>
      <c r="J8" s="2789"/>
      <c r="K8" s="2789"/>
      <c r="L8" s="188"/>
      <c r="M8" s="430"/>
      <c r="N8" s="266"/>
      <c r="O8" s="443"/>
      <c r="P8" s="443"/>
      <c r="Q8" s="432"/>
    </row>
    <row r="9" spans="1:17" ht="15.75" x14ac:dyDescent="0.25">
      <c r="A9" s="267" t="s">
        <v>117</v>
      </c>
      <c r="B9" s="268"/>
      <c r="C9" s="2773" t="s">
        <v>99</v>
      </c>
      <c r="D9" s="2756"/>
      <c r="E9" s="2756"/>
      <c r="F9" s="2756"/>
      <c r="G9" s="2756"/>
      <c r="H9" s="2756"/>
      <c r="I9" s="2756"/>
      <c r="J9" s="2756"/>
      <c r="K9" s="2756" t="s">
        <v>100</v>
      </c>
      <c r="L9" s="2849"/>
      <c r="M9" s="2845" t="s">
        <v>261</v>
      </c>
      <c r="N9" s="2846"/>
      <c r="O9" s="2847" t="s">
        <v>87</v>
      </c>
      <c r="P9" s="2847"/>
      <c r="Q9" s="432"/>
    </row>
    <row r="10" spans="1:17" ht="15.75" x14ac:dyDescent="0.25">
      <c r="A10" s="267" t="s">
        <v>120</v>
      </c>
      <c r="B10" s="268"/>
      <c r="C10" s="2773" t="s">
        <v>101</v>
      </c>
      <c r="D10" s="2756"/>
      <c r="E10" s="2756" t="s">
        <v>107</v>
      </c>
      <c r="F10" s="2756"/>
      <c r="G10" s="2756" t="s">
        <v>108</v>
      </c>
      <c r="H10" s="2756"/>
      <c r="I10" s="2756" t="s">
        <v>109</v>
      </c>
      <c r="J10" s="2756"/>
      <c r="K10" s="2756" t="s">
        <v>102</v>
      </c>
      <c r="L10" s="2849"/>
      <c r="M10" s="2845"/>
      <c r="N10" s="2846"/>
      <c r="O10" s="2847"/>
      <c r="P10" s="2847"/>
      <c r="Q10" s="432"/>
    </row>
    <row r="11" spans="1:17" ht="16.5" thickBot="1" x14ac:dyDescent="0.25">
      <c r="A11" s="269"/>
      <c r="B11" s="270"/>
      <c r="C11" s="144"/>
      <c r="D11" s="143"/>
      <c r="E11" s="143"/>
      <c r="F11" s="143"/>
      <c r="G11" s="143"/>
      <c r="H11" s="143"/>
      <c r="I11" s="143"/>
      <c r="J11" s="143"/>
      <c r="K11" s="143"/>
      <c r="L11" s="143"/>
      <c r="M11" s="431"/>
      <c r="N11" s="435"/>
      <c r="O11" s="444"/>
      <c r="P11" s="444"/>
      <c r="Q11" s="433"/>
    </row>
    <row r="12" spans="1:17" x14ac:dyDescent="0.2">
      <c r="A12" s="145"/>
      <c r="B12" s="221"/>
      <c r="C12" s="146"/>
      <c r="D12" s="146"/>
      <c r="E12" s="146"/>
      <c r="F12" s="146"/>
      <c r="G12" s="146"/>
      <c r="H12" s="146"/>
      <c r="I12" s="146"/>
      <c r="J12" s="146"/>
      <c r="K12" s="146"/>
      <c r="L12" s="146"/>
      <c r="M12" s="158"/>
      <c r="N12" s="146"/>
      <c r="O12" s="146"/>
      <c r="P12" s="146"/>
      <c r="Q12" s="150"/>
    </row>
    <row r="13" spans="1:17" ht="19.149999999999999" customHeight="1" x14ac:dyDescent="0.2">
      <c r="A13" s="151"/>
      <c r="B13" s="251" t="s">
        <v>130</v>
      </c>
      <c r="C13" s="149">
        <v>143727710.18000001</v>
      </c>
      <c r="D13" s="149"/>
      <c r="E13" s="149">
        <v>95334453.650000006</v>
      </c>
      <c r="F13" s="149"/>
      <c r="G13" s="252" t="s">
        <v>30</v>
      </c>
      <c r="H13" s="149"/>
      <c r="I13" s="252" t="s">
        <v>30</v>
      </c>
      <c r="J13" s="149"/>
      <c r="K13" s="252" t="s">
        <v>30</v>
      </c>
      <c r="L13" s="243"/>
      <c r="M13" s="148">
        <v>239062163.83000001</v>
      </c>
      <c r="N13" s="149"/>
      <c r="O13" s="163">
        <v>4.8784958292511652E-3</v>
      </c>
      <c r="P13" s="163"/>
      <c r="Q13" s="190"/>
    </row>
    <row r="14" spans="1:17" ht="19.149999999999999" customHeight="1" x14ac:dyDescent="0.2">
      <c r="A14" s="151"/>
      <c r="B14" s="251" t="s">
        <v>131</v>
      </c>
      <c r="C14" s="242">
        <v>325698797.98000002</v>
      </c>
      <c r="D14" s="149"/>
      <c r="E14" s="242">
        <v>486032723.51999998</v>
      </c>
      <c r="F14" s="149"/>
      <c r="G14" s="252">
        <v>24311460.129999999</v>
      </c>
      <c r="H14" s="149"/>
      <c r="I14" s="252" t="s">
        <v>30</v>
      </c>
      <c r="J14" s="149"/>
      <c r="K14" s="252" t="s">
        <v>30</v>
      </c>
      <c r="L14" s="243"/>
      <c r="M14" s="154">
        <v>836042981.63</v>
      </c>
      <c r="N14" s="149"/>
      <c r="O14" s="163">
        <v>1.7060969137119616E-2</v>
      </c>
      <c r="P14" s="163"/>
      <c r="Q14" s="190"/>
    </row>
    <row r="15" spans="1:17" ht="19.149999999999999" customHeight="1" x14ac:dyDescent="0.2">
      <c r="A15" s="151"/>
      <c r="B15" s="251" t="s">
        <v>123</v>
      </c>
      <c r="C15" s="242">
        <v>254081618.34</v>
      </c>
      <c r="D15" s="149"/>
      <c r="E15" s="242">
        <v>2794753630.5999999</v>
      </c>
      <c r="F15" s="149"/>
      <c r="G15" s="242">
        <v>2323473429.1999998</v>
      </c>
      <c r="H15" s="149"/>
      <c r="I15" s="252" t="s">
        <v>30</v>
      </c>
      <c r="J15" s="149"/>
      <c r="K15" s="252" t="s">
        <v>30</v>
      </c>
      <c r="L15" s="243"/>
      <c r="M15" s="154">
        <v>5372308678.1399994</v>
      </c>
      <c r="N15" s="149"/>
      <c r="O15" s="163">
        <v>0.109631675125275</v>
      </c>
      <c r="P15" s="163"/>
      <c r="Q15" s="190"/>
    </row>
    <row r="16" spans="1:17" ht="19.149999999999999" customHeight="1" x14ac:dyDescent="0.2">
      <c r="A16" s="151"/>
      <c r="B16" s="251" t="s">
        <v>124</v>
      </c>
      <c r="C16" s="242">
        <v>6417091.3300000001</v>
      </c>
      <c r="D16" s="149"/>
      <c r="E16" s="242">
        <v>332811090.51999998</v>
      </c>
      <c r="F16" s="149"/>
      <c r="G16" s="242">
        <v>6109380906.8999996</v>
      </c>
      <c r="H16" s="149"/>
      <c r="I16" s="149">
        <v>1804515173.4000001</v>
      </c>
      <c r="J16" s="149"/>
      <c r="K16" s="252" t="s">
        <v>30</v>
      </c>
      <c r="L16" s="243"/>
      <c r="M16" s="154">
        <v>8253124262.1499996</v>
      </c>
      <c r="N16" s="149"/>
      <c r="O16" s="163">
        <v>0.1684199274621381</v>
      </c>
      <c r="P16" s="163"/>
      <c r="Q16" s="190"/>
    </row>
    <row r="17" spans="1:17" ht="19.149999999999999" customHeight="1" x14ac:dyDescent="0.2">
      <c r="A17" s="151"/>
      <c r="B17" s="251" t="s">
        <v>125</v>
      </c>
      <c r="C17" s="245" t="s">
        <v>30</v>
      </c>
      <c r="D17" s="149"/>
      <c r="E17" s="242">
        <v>6420835.0700000003</v>
      </c>
      <c r="F17" s="149"/>
      <c r="G17" s="242">
        <v>781840232.73000002</v>
      </c>
      <c r="H17" s="149"/>
      <c r="I17" s="242">
        <v>5241643945.8999996</v>
      </c>
      <c r="J17" s="149"/>
      <c r="K17" s="252" t="s">
        <v>30</v>
      </c>
      <c r="L17" s="243"/>
      <c r="M17" s="154">
        <v>6029905013.6999998</v>
      </c>
      <c r="N17" s="149"/>
      <c r="O17" s="163">
        <v>0.12305111770440942</v>
      </c>
      <c r="P17" s="163"/>
      <c r="Q17" s="190"/>
    </row>
    <row r="18" spans="1:17" ht="19.149999999999999" customHeight="1" x14ac:dyDescent="0.2">
      <c r="A18" s="151"/>
      <c r="B18" s="251" t="s">
        <v>126</v>
      </c>
      <c r="C18" s="245" t="s">
        <v>30</v>
      </c>
      <c r="D18" s="149"/>
      <c r="E18" s="245" t="s">
        <v>30</v>
      </c>
      <c r="F18" s="149"/>
      <c r="G18" s="242">
        <v>339952089.48000002</v>
      </c>
      <c r="H18" s="149"/>
      <c r="I18" s="242">
        <v>7921937273.3000002</v>
      </c>
      <c r="J18" s="149"/>
      <c r="K18" s="149">
        <v>20010920220</v>
      </c>
      <c r="L18" s="243"/>
      <c r="M18" s="154">
        <v>28272809582.779999</v>
      </c>
      <c r="N18" s="149"/>
      <c r="O18" s="163">
        <v>0.57695781474180674</v>
      </c>
      <c r="P18" s="163"/>
      <c r="Q18" s="190"/>
    </row>
    <row r="19" spans="1:17" ht="7.15" customHeight="1" x14ac:dyDescent="0.2">
      <c r="A19" s="151"/>
      <c r="B19" s="251"/>
      <c r="C19" s="252"/>
      <c r="D19" s="149"/>
      <c r="E19" s="245"/>
      <c r="F19" s="149"/>
      <c r="G19" s="149"/>
      <c r="H19" s="149"/>
      <c r="I19" s="149"/>
      <c r="J19" s="149"/>
      <c r="K19" s="149"/>
      <c r="L19" s="243"/>
      <c r="M19" s="148"/>
      <c r="N19" s="149"/>
      <c r="O19" s="149"/>
      <c r="P19" s="149"/>
      <c r="Q19" s="190"/>
    </row>
    <row r="20" spans="1:17" ht="19.149999999999999" customHeight="1" x14ac:dyDescent="0.2">
      <c r="A20" s="151"/>
      <c r="B20" s="251" t="s">
        <v>21</v>
      </c>
      <c r="C20" s="149">
        <v>729925217.83000004</v>
      </c>
      <c r="D20" s="149"/>
      <c r="E20" s="149">
        <v>3715352733.3600001</v>
      </c>
      <c r="F20" s="149"/>
      <c r="G20" s="149">
        <v>9578958118.4399986</v>
      </c>
      <c r="H20" s="149"/>
      <c r="I20" s="149">
        <v>14968096392.599998</v>
      </c>
      <c r="J20" s="149"/>
      <c r="K20" s="149">
        <v>20010920220</v>
      </c>
      <c r="L20" s="243"/>
      <c r="M20" s="148">
        <v>49003252682.229996</v>
      </c>
      <c r="N20" s="149"/>
      <c r="O20" s="149"/>
      <c r="P20" s="149"/>
      <c r="Q20" s="190"/>
    </row>
    <row r="21" spans="1:17" ht="19.149999999999999" customHeight="1" x14ac:dyDescent="0.2">
      <c r="A21" s="151"/>
      <c r="B21" s="251" t="s">
        <v>87</v>
      </c>
      <c r="C21" s="163">
        <v>1.4895444238433017E-2</v>
      </c>
      <c r="D21" s="241"/>
      <c r="E21" s="163">
        <v>7.5818492242807692E-2</v>
      </c>
      <c r="F21" s="243"/>
      <c r="G21" s="163">
        <v>0.1954759652498253</v>
      </c>
      <c r="H21" s="243"/>
      <c r="I21" s="163">
        <v>0.30545107872049204</v>
      </c>
      <c r="J21" s="243"/>
      <c r="K21" s="163">
        <v>0.40835901954844195</v>
      </c>
      <c r="L21" s="243"/>
      <c r="M21" s="271"/>
      <c r="N21" s="163"/>
      <c r="O21" s="163">
        <v>1</v>
      </c>
      <c r="P21" s="163"/>
      <c r="Q21" s="190"/>
    </row>
    <row r="22" spans="1:17" ht="13.5" thickBot="1" x14ac:dyDescent="0.25">
      <c r="A22" s="136"/>
      <c r="B22" s="183"/>
      <c r="C22" s="167"/>
      <c r="D22" s="167"/>
      <c r="E22" s="167"/>
      <c r="F22" s="167"/>
      <c r="G22" s="167"/>
      <c r="H22" s="167"/>
      <c r="I22" s="167"/>
      <c r="J22" s="167"/>
      <c r="K22" s="167"/>
      <c r="L22" s="167"/>
      <c r="M22" s="191"/>
      <c r="N22" s="167"/>
      <c r="O22" s="167"/>
      <c r="P22" s="167"/>
      <c r="Q22" s="192"/>
    </row>
    <row r="24" spans="1:17" x14ac:dyDescent="0.2">
      <c r="A24" s="2546" t="s">
        <v>253</v>
      </c>
      <c r="B24" s="2546"/>
      <c r="C24" s="2566"/>
      <c r="D24" s="2566"/>
      <c r="E24" s="2566"/>
      <c r="F24" s="2566"/>
      <c r="G24" s="2566"/>
      <c r="H24" s="2566"/>
      <c r="I24" s="2566"/>
      <c r="J24" s="2566"/>
      <c r="K24" s="2566"/>
      <c r="L24" s="309"/>
      <c r="M24" s="309"/>
      <c r="N24" s="309"/>
    </row>
    <row r="25" spans="1:17" x14ac:dyDescent="0.2">
      <c r="A25" s="2720" t="s">
        <v>350</v>
      </c>
      <c r="B25" s="2720"/>
      <c r="C25" s="2720"/>
      <c r="D25" s="2720"/>
      <c r="E25" s="2720"/>
      <c r="F25" s="2720"/>
      <c r="G25" s="2720"/>
      <c r="H25" s="2720"/>
      <c r="I25" s="2720"/>
      <c r="J25" s="2720"/>
      <c r="K25" s="2720"/>
      <c r="L25" s="2720"/>
      <c r="M25" s="2720"/>
      <c r="N25" s="2720"/>
    </row>
    <row r="26" spans="1:17" x14ac:dyDescent="0.2">
      <c r="A26" s="2546" t="s">
        <v>105</v>
      </c>
      <c r="B26" s="2546"/>
      <c r="C26" s="2566"/>
      <c r="D26" s="2566"/>
      <c r="E26" s="2566"/>
      <c r="F26" s="2566"/>
      <c r="G26" s="2566"/>
      <c r="H26" s="2566"/>
      <c r="I26" s="2566"/>
      <c r="J26" s="2566"/>
      <c r="K26" s="2566"/>
      <c r="L26" s="309"/>
      <c r="M26" s="309"/>
      <c r="N26" s="309"/>
    </row>
    <row r="27" spans="1:17" x14ac:dyDescent="0.2">
      <c r="A27" s="2546" t="s">
        <v>31</v>
      </c>
      <c r="B27" s="2546"/>
      <c r="C27" s="2566"/>
      <c r="D27" s="2566"/>
      <c r="E27" s="2566"/>
      <c r="F27" s="2566"/>
      <c r="G27" s="2566"/>
      <c r="H27" s="2566"/>
      <c r="I27" s="2566"/>
      <c r="J27" s="2566"/>
      <c r="K27" s="2566"/>
      <c r="L27" s="309"/>
      <c r="M27" s="309"/>
      <c r="N27" s="309"/>
    </row>
  </sheetData>
  <mergeCells count="20">
    <mergeCell ref="A1:Q1"/>
    <mergeCell ref="A2:Q2"/>
    <mergeCell ref="A5:Q5"/>
    <mergeCell ref="B6:Q6"/>
    <mergeCell ref="C7:K8"/>
    <mergeCell ref="A25:N25"/>
    <mergeCell ref="M9:N10"/>
    <mergeCell ref="O9:P10"/>
    <mergeCell ref="I10:J10"/>
    <mergeCell ref="A3:Q3"/>
    <mergeCell ref="C9:D9"/>
    <mergeCell ref="E9:F9"/>
    <mergeCell ref="G9:H9"/>
    <mergeCell ref="I9:J9"/>
    <mergeCell ref="C10:D10"/>
    <mergeCell ref="E10:F10"/>
    <mergeCell ref="G10:H10"/>
    <mergeCell ref="K9:L9"/>
    <mergeCell ref="K10:L10"/>
    <mergeCell ref="A4:Q4"/>
  </mergeCells>
  <printOptions horizontalCentered="1"/>
  <pageMargins left="0.7" right="0.7" top="0.75" bottom="0.5" header="0.3" footer="0.3"/>
  <pageSetup scale="83" orientation="landscape" r:id="rId1"/>
  <headerFooter>
    <oddFooter>&amp;R2015 Data Tables</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19">
    <pageSetUpPr fitToPage="1"/>
  </sheetPr>
  <dimension ref="A1:O23"/>
  <sheetViews>
    <sheetView zoomScale="80" zoomScaleNormal="80" workbookViewId="0">
      <selection sqref="A1:O6"/>
    </sheetView>
  </sheetViews>
  <sheetFormatPr defaultRowHeight="12.75" x14ac:dyDescent="0.2"/>
  <cols>
    <col min="1" max="1" width="2.28515625" style="155" customWidth="1"/>
    <col min="2" max="2" width="17" style="155" customWidth="1"/>
    <col min="3" max="3" width="12.7109375" style="155" customWidth="1"/>
    <col min="4" max="4" width="6.7109375" style="155" customWidth="1"/>
    <col min="5" max="5" width="12.7109375" style="155" customWidth="1"/>
    <col min="6" max="6" width="6.7109375" style="155" customWidth="1"/>
    <col min="7" max="7" width="12.7109375" style="155" customWidth="1"/>
    <col min="8" max="8" width="6.7109375" style="155" customWidth="1"/>
    <col min="9" max="9" width="12.7109375" style="155" customWidth="1"/>
    <col min="10" max="10" width="6.7109375" style="155" customWidth="1"/>
    <col min="11" max="11" width="11.140625" style="155" customWidth="1"/>
    <col min="12" max="12" width="5.5703125" style="155" customWidth="1"/>
    <col min="13" max="13" width="8.5703125" style="155" customWidth="1"/>
    <col min="14" max="14" width="3.7109375" style="155" customWidth="1"/>
    <col min="15" max="15" width="1" style="155" customWidth="1"/>
  </cols>
  <sheetData>
    <row r="1" spans="1:15" x14ac:dyDescent="0.2">
      <c r="A1" s="128"/>
      <c r="B1" s="129"/>
      <c r="C1" s="129"/>
      <c r="D1" s="129"/>
      <c r="E1" s="129"/>
      <c r="F1" s="129"/>
      <c r="G1" s="129"/>
      <c r="H1" s="129"/>
      <c r="I1" s="129"/>
      <c r="J1" s="129"/>
      <c r="K1" s="129"/>
      <c r="L1" s="129"/>
      <c r="M1" s="129"/>
      <c r="N1" s="129"/>
      <c r="O1" s="194"/>
    </row>
    <row r="2" spans="1:15" ht="20.25" x14ac:dyDescent="0.2">
      <c r="A2" s="2703" t="s">
        <v>135</v>
      </c>
      <c r="B2" s="2704"/>
      <c r="C2" s="2704"/>
      <c r="D2" s="2704"/>
      <c r="E2" s="2704"/>
      <c r="F2" s="2704"/>
      <c r="G2" s="2704"/>
      <c r="H2" s="2704"/>
      <c r="I2" s="2704"/>
      <c r="J2" s="2704"/>
      <c r="K2" s="2704"/>
      <c r="L2" s="2704"/>
      <c r="M2" s="2704"/>
      <c r="N2" s="2704"/>
      <c r="O2" s="2705"/>
    </row>
    <row r="3" spans="1:15" ht="18" x14ac:dyDescent="0.2">
      <c r="A3" s="2706" t="s">
        <v>335</v>
      </c>
      <c r="B3" s="2707"/>
      <c r="C3" s="2707"/>
      <c r="D3" s="2707"/>
      <c r="E3" s="2707"/>
      <c r="F3" s="2707"/>
      <c r="G3" s="2707"/>
      <c r="H3" s="2707"/>
      <c r="I3" s="2707"/>
      <c r="J3" s="2707"/>
      <c r="K3" s="2707"/>
      <c r="L3" s="2707"/>
      <c r="M3" s="2707"/>
      <c r="N3" s="2707"/>
      <c r="O3" s="2708"/>
    </row>
    <row r="4" spans="1:15" ht="18" x14ac:dyDescent="0.2">
      <c r="A4" s="2706" t="s">
        <v>347</v>
      </c>
      <c r="B4" s="2707"/>
      <c r="C4" s="2707"/>
      <c r="D4" s="2707"/>
      <c r="E4" s="2707"/>
      <c r="F4" s="2707"/>
      <c r="G4" s="2707"/>
      <c r="H4" s="2707"/>
      <c r="I4" s="2707"/>
      <c r="J4" s="2707"/>
      <c r="K4" s="2707"/>
      <c r="L4" s="2707"/>
      <c r="M4" s="2707"/>
      <c r="N4" s="2707"/>
      <c r="O4" s="2708"/>
    </row>
    <row r="5" spans="1:15" ht="18" x14ac:dyDescent="0.2">
      <c r="A5" s="2706" t="s">
        <v>1</v>
      </c>
      <c r="B5" s="2707"/>
      <c r="C5" s="2707"/>
      <c r="D5" s="2707"/>
      <c r="E5" s="2707"/>
      <c r="F5" s="2707"/>
      <c r="G5" s="2707"/>
      <c r="H5" s="2707"/>
      <c r="I5" s="2707"/>
      <c r="J5" s="2707"/>
      <c r="K5" s="2707"/>
      <c r="L5" s="2707"/>
      <c r="M5" s="2707"/>
      <c r="N5" s="2707"/>
      <c r="O5" s="2708"/>
    </row>
    <row r="6" spans="1:15" ht="13.5" thickBot="1" x14ac:dyDescent="0.25">
      <c r="A6" s="2669"/>
      <c r="B6" s="599"/>
      <c r="C6" s="599"/>
      <c r="D6" s="599"/>
      <c r="E6" s="599"/>
      <c r="F6" s="599"/>
      <c r="G6" s="599"/>
      <c r="H6" s="599"/>
      <c r="I6" s="599"/>
      <c r="J6" s="599"/>
      <c r="K6" s="599"/>
      <c r="L6" s="599"/>
      <c r="M6" s="599"/>
      <c r="N6" s="599"/>
      <c r="O6" s="613"/>
    </row>
    <row r="7" spans="1:15" ht="13.15" customHeight="1" x14ac:dyDescent="0.2">
      <c r="A7" s="2839" t="s">
        <v>129</v>
      </c>
      <c r="B7" s="2840"/>
      <c r="C7" s="2788" t="s">
        <v>91</v>
      </c>
      <c r="D7" s="2789"/>
      <c r="E7" s="2789"/>
      <c r="F7" s="2789"/>
      <c r="G7" s="2789"/>
      <c r="H7" s="2789"/>
      <c r="I7" s="2789"/>
      <c r="J7" s="2789"/>
      <c r="K7" s="2670"/>
      <c r="L7" s="2671"/>
      <c r="M7" s="443"/>
      <c r="N7" s="443"/>
      <c r="O7" s="442"/>
    </row>
    <row r="8" spans="1:15" ht="13.15" customHeight="1" x14ac:dyDescent="0.2">
      <c r="A8" s="2839"/>
      <c r="B8" s="2840"/>
      <c r="C8" s="2788"/>
      <c r="D8" s="2789"/>
      <c r="E8" s="2789"/>
      <c r="F8" s="2789"/>
      <c r="G8" s="2789"/>
      <c r="H8" s="2789"/>
      <c r="I8" s="2789"/>
      <c r="J8" s="2789"/>
      <c r="K8" s="2845" t="s">
        <v>330</v>
      </c>
      <c r="L8" s="2846"/>
      <c r="M8" s="2847" t="s">
        <v>87</v>
      </c>
      <c r="N8" s="2847"/>
      <c r="O8" s="442"/>
    </row>
    <row r="9" spans="1:15" ht="13.15" customHeight="1" x14ac:dyDescent="0.2">
      <c r="A9" s="2839"/>
      <c r="B9" s="2840"/>
      <c r="C9" s="2773" t="s">
        <v>92</v>
      </c>
      <c r="D9" s="2756"/>
      <c r="E9" s="2756" t="s">
        <v>136</v>
      </c>
      <c r="F9" s="2756"/>
      <c r="G9" s="2756" t="s">
        <v>137</v>
      </c>
      <c r="H9" s="2756"/>
      <c r="I9" s="2756" t="s">
        <v>95</v>
      </c>
      <c r="J9" s="2756"/>
      <c r="K9" s="2845"/>
      <c r="L9" s="2846"/>
      <c r="M9" s="2847"/>
      <c r="N9" s="2847"/>
      <c r="O9" s="442"/>
    </row>
    <row r="10" spans="1:15" ht="13.9" customHeight="1" thickBot="1" x14ac:dyDescent="0.25">
      <c r="A10" s="2841"/>
      <c r="B10" s="2842"/>
      <c r="C10" s="144"/>
      <c r="D10" s="143"/>
      <c r="E10" s="143"/>
      <c r="F10" s="143"/>
      <c r="G10" s="143"/>
      <c r="H10" s="143"/>
      <c r="I10" s="143"/>
      <c r="J10" s="143"/>
      <c r="K10" s="255"/>
      <c r="L10" s="321"/>
      <c r="M10" s="444"/>
      <c r="N10" s="444"/>
      <c r="O10" s="256"/>
    </row>
    <row r="11" spans="1:15" x14ac:dyDescent="0.2">
      <c r="A11" s="145"/>
      <c r="B11" s="146"/>
      <c r="C11" s="147"/>
      <c r="D11" s="146"/>
      <c r="E11" s="146"/>
      <c r="F11" s="146"/>
      <c r="G11" s="146"/>
      <c r="H11" s="146"/>
      <c r="I11" s="146"/>
      <c r="J11" s="146"/>
      <c r="K11" s="158"/>
      <c r="L11" s="146"/>
      <c r="M11" s="146"/>
      <c r="N11" s="146"/>
      <c r="O11" s="150"/>
    </row>
    <row r="12" spans="1:15" ht="19.149999999999999" customHeight="1" x14ac:dyDescent="0.2">
      <c r="A12" s="151"/>
      <c r="B12" s="272" t="s">
        <v>130</v>
      </c>
      <c r="C12" s="240">
        <v>446</v>
      </c>
      <c r="D12" s="241"/>
      <c r="E12" s="242">
        <v>244</v>
      </c>
      <c r="F12" s="243"/>
      <c r="G12" s="242">
        <v>202</v>
      </c>
      <c r="H12" s="243"/>
      <c r="I12" s="242">
        <v>271</v>
      </c>
      <c r="J12" s="243"/>
      <c r="K12" s="154">
        <v>1163</v>
      </c>
      <c r="L12" s="242"/>
      <c r="M12" s="163">
        <v>0.24713132171695706</v>
      </c>
      <c r="N12" s="242"/>
      <c r="O12" s="190"/>
    </row>
    <row r="13" spans="1:15" ht="19.149999999999999" customHeight="1" x14ac:dyDescent="0.2">
      <c r="A13" s="151"/>
      <c r="B13" s="272" t="s">
        <v>131</v>
      </c>
      <c r="C13" s="240">
        <v>458</v>
      </c>
      <c r="D13" s="241"/>
      <c r="E13" s="242">
        <v>423</v>
      </c>
      <c r="F13" s="243"/>
      <c r="G13" s="242">
        <v>423</v>
      </c>
      <c r="H13" s="243"/>
      <c r="I13" s="242">
        <v>306</v>
      </c>
      <c r="J13" s="243"/>
      <c r="K13" s="154">
        <v>1610</v>
      </c>
      <c r="L13" s="242"/>
      <c r="M13" s="163">
        <v>0.34211644708882277</v>
      </c>
      <c r="N13" s="242"/>
      <c r="O13" s="190"/>
    </row>
    <row r="14" spans="1:15" ht="19.149999999999999" customHeight="1" x14ac:dyDescent="0.2">
      <c r="A14" s="151"/>
      <c r="B14" s="272" t="s">
        <v>123</v>
      </c>
      <c r="C14" s="240">
        <v>268</v>
      </c>
      <c r="D14" s="241"/>
      <c r="E14" s="242">
        <v>433</v>
      </c>
      <c r="F14" s="243"/>
      <c r="G14" s="242">
        <v>620</v>
      </c>
      <c r="H14" s="243"/>
      <c r="I14" s="242">
        <v>283</v>
      </c>
      <c r="J14" s="243"/>
      <c r="K14" s="154">
        <v>1604</v>
      </c>
      <c r="L14" s="242"/>
      <c r="M14" s="163">
        <v>0.34084147896302591</v>
      </c>
      <c r="N14" s="242"/>
      <c r="O14" s="190"/>
    </row>
    <row r="15" spans="1:15" ht="19.149999999999999" customHeight="1" x14ac:dyDescent="0.2">
      <c r="A15" s="151"/>
      <c r="B15" s="272" t="s">
        <v>124</v>
      </c>
      <c r="C15" s="240">
        <v>34</v>
      </c>
      <c r="D15" s="241"/>
      <c r="E15" s="242">
        <v>81</v>
      </c>
      <c r="F15" s="243"/>
      <c r="G15" s="242">
        <v>103</v>
      </c>
      <c r="H15" s="243"/>
      <c r="I15" s="242">
        <v>39</v>
      </c>
      <c r="J15" s="243"/>
      <c r="K15" s="154">
        <v>257</v>
      </c>
      <c r="L15" s="242"/>
      <c r="M15" s="163">
        <v>5.4611134721631961E-2</v>
      </c>
      <c r="N15" s="242"/>
      <c r="O15" s="190"/>
    </row>
    <row r="16" spans="1:15" ht="19.149999999999999" customHeight="1" x14ac:dyDescent="0.2">
      <c r="A16" s="151"/>
      <c r="B16" s="272" t="s">
        <v>125</v>
      </c>
      <c r="C16" s="240">
        <v>4</v>
      </c>
      <c r="D16" s="241"/>
      <c r="E16" s="242">
        <v>15</v>
      </c>
      <c r="F16" s="243"/>
      <c r="G16" s="242">
        <v>14</v>
      </c>
      <c r="H16" s="243"/>
      <c r="I16" s="242">
        <v>3</v>
      </c>
      <c r="J16" s="243"/>
      <c r="K16" s="154">
        <v>36</v>
      </c>
      <c r="L16" s="242"/>
      <c r="M16" s="163">
        <v>7.6498087547811301E-3</v>
      </c>
      <c r="N16" s="242"/>
      <c r="O16" s="190"/>
    </row>
    <row r="17" spans="1:15" ht="19.149999999999999" customHeight="1" x14ac:dyDescent="0.2">
      <c r="A17" s="151"/>
      <c r="B17" s="272" t="s">
        <v>126</v>
      </c>
      <c r="C17" s="240">
        <v>1</v>
      </c>
      <c r="D17" s="241"/>
      <c r="E17" s="242">
        <v>12</v>
      </c>
      <c r="F17" s="243"/>
      <c r="G17" s="242">
        <v>19</v>
      </c>
      <c r="H17" s="243"/>
      <c r="I17" s="242">
        <v>4</v>
      </c>
      <c r="J17" s="243"/>
      <c r="K17" s="154">
        <v>36</v>
      </c>
      <c r="L17" s="242"/>
      <c r="M17" s="163">
        <v>7.6498087547811301E-3</v>
      </c>
      <c r="N17" s="242"/>
      <c r="O17" s="190"/>
    </row>
    <row r="18" spans="1:15" ht="6" customHeight="1" x14ac:dyDescent="0.2">
      <c r="A18" s="151"/>
      <c r="B18" s="272"/>
      <c r="C18" s="240"/>
      <c r="D18" s="241"/>
      <c r="E18" s="242"/>
      <c r="F18" s="243"/>
      <c r="G18" s="242"/>
      <c r="H18" s="243"/>
      <c r="I18" s="242"/>
      <c r="J18" s="243"/>
      <c r="K18" s="154"/>
      <c r="L18" s="242"/>
      <c r="M18" s="242"/>
      <c r="N18" s="242"/>
      <c r="O18" s="190"/>
    </row>
    <row r="19" spans="1:15" ht="19.149999999999999" customHeight="1" x14ac:dyDescent="0.2">
      <c r="A19" s="151"/>
      <c r="B19" s="272" t="s">
        <v>21</v>
      </c>
      <c r="C19" s="240">
        <v>1211</v>
      </c>
      <c r="D19" s="241"/>
      <c r="E19" s="242">
        <v>1208</v>
      </c>
      <c r="F19" s="243"/>
      <c r="G19" s="242">
        <v>1381</v>
      </c>
      <c r="H19" s="243"/>
      <c r="I19" s="242">
        <v>906</v>
      </c>
      <c r="J19" s="243"/>
      <c r="K19" s="154">
        <v>4706</v>
      </c>
      <c r="L19" s="242"/>
      <c r="M19" s="242"/>
      <c r="N19" s="242"/>
      <c r="O19" s="190"/>
    </row>
    <row r="20" spans="1:15" ht="19.149999999999999" customHeight="1" x14ac:dyDescent="0.2">
      <c r="A20" s="151"/>
      <c r="B20" s="272" t="s">
        <v>87</v>
      </c>
      <c r="C20" s="164">
        <v>0.25733106672333189</v>
      </c>
      <c r="D20" s="241"/>
      <c r="E20" s="163">
        <v>0.25669358266043352</v>
      </c>
      <c r="F20" s="243"/>
      <c r="G20" s="163">
        <v>0.29345516362090945</v>
      </c>
      <c r="H20" s="243"/>
      <c r="I20" s="163">
        <v>0.19252018699532511</v>
      </c>
      <c r="J20" s="243"/>
      <c r="K20" s="271"/>
      <c r="L20" s="163"/>
      <c r="M20" s="163">
        <v>1</v>
      </c>
      <c r="N20" s="163"/>
      <c r="O20" s="190"/>
    </row>
    <row r="21" spans="1:15" ht="13.5" thickBot="1" x14ac:dyDescent="0.25">
      <c r="A21" s="136"/>
      <c r="B21" s="167"/>
      <c r="C21" s="168"/>
      <c r="D21" s="167"/>
      <c r="E21" s="167"/>
      <c r="F21" s="167"/>
      <c r="G21" s="167"/>
      <c r="H21" s="167"/>
      <c r="I21" s="167"/>
      <c r="J21" s="167"/>
      <c r="K21" s="191"/>
      <c r="L21" s="167"/>
      <c r="M21" s="167"/>
      <c r="N21" s="167"/>
      <c r="O21" s="192"/>
    </row>
    <row r="23" spans="1:15" x14ac:dyDescent="0.2">
      <c r="A23" s="2546" t="s">
        <v>253</v>
      </c>
      <c r="B23" s="380"/>
    </row>
  </sheetData>
  <mergeCells count="12">
    <mergeCell ref="A2:O2"/>
    <mergeCell ref="A3:O3"/>
    <mergeCell ref="A5:O5"/>
    <mergeCell ref="A7:B10"/>
    <mergeCell ref="C7:J8"/>
    <mergeCell ref="C9:D9"/>
    <mergeCell ref="E9:F9"/>
    <mergeCell ref="G9:H9"/>
    <mergeCell ref="I9:J9"/>
    <mergeCell ref="K8:L9"/>
    <mergeCell ref="M8:N9"/>
    <mergeCell ref="A4:O4"/>
  </mergeCells>
  <printOptions horizontalCentered="1"/>
  <pageMargins left="0.7" right="0.7" top="0.75" bottom="0.5" header="0.3" footer="0.3"/>
  <pageSetup scale="98" orientation="landscape" r:id="rId1"/>
  <headerFooter>
    <oddFooter>&amp;R2015 Data Tables</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0">
    <pageSetUpPr fitToPage="1"/>
  </sheetPr>
  <dimension ref="A1:P26"/>
  <sheetViews>
    <sheetView zoomScale="80" zoomScaleNormal="80" workbookViewId="0">
      <selection sqref="A1:O6"/>
    </sheetView>
  </sheetViews>
  <sheetFormatPr defaultColWidth="9.140625" defaultRowHeight="12.75" x14ac:dyDescent="0.2"/>
  <cols>
    <col min="1" max="1" width="2.28515625" style="155" customWidth="1"/>
    <col min="2" max="2" width="17" style="155" customWidth="1"/>
    <col min="3" max="3" width="15.7109375" style="155" customWidth="1"/>
    <col min="4" max="4" width="3.28515625" style="155" customWidth="1"/>
    <col min="5" max="5" width="15.85546875" style="155" customWidth="1"/>
    <col min="6" max="6" width="6.7109375" style="155" customWidth="1"/>
    <col min="7" max="7" width="15.85546875" style="155" customWidth="1"/>
    <col min="8" max="8" width="6.7109375" style="155" customWidth="1"/>
    <col min="9" max="9" width="15.7109375" style="155" customWidth="1"/>
    <col min="10" max="10" width="6.7109375" style="155" customWidth="1"/>
    <col min="11" max="11" width="15.7109375" style="155" customWidth="1"/>
    <col min="12" max="12" width="4" style="155" customWidth="1"/>
    <col min="13" max="13" width="8.42578125" style="155" customWidth="1"/>
    <col min="14" max="14" width="5.7109375" style="155" customWidth="1"/>
    <col min="15" max="15" width="1.42578125" style="155" customWidth="1"/>
    <col min="16" max="16" width="9.140625" style="273"/>
    <col min="17" max="17" width="13.85546875" style="155" customWidth="1"/>
    <col min="18" max="16384" width="9.140625" style="155"/>
  </cols>
  <sheetData>
    <row r="1" spans="1:15" x14ac:dyDescent="0.2">
      <c r="A1" s="128"/>
      <c r="B1" s="129"/>
      <c r="C1" s="129"/>
      <c r="D1" s="129"/>
      <c r="E1" s="129"/>
      <c r="F1" s="129"/>
      <c r="G1" s="129"/>
      <c r="H1" s="129"/>
      <c r="I1" s="129"/>
      <c r="J1" s="129"/>
      <c r="K1" s="129"/>
      <c r="L1" s="129"/>
      <c r="M1" s="129"/>
      <c r="N1" s="129"/>
      <c r="O1" s="194"/>
    </row>
    <row r="2" spans="1:15" ht="20.25" x14ac:dyDescent="0.2">
      <c r="A2" s="2703" t="s">
        <v>138</v>
      </c>
      <c r="B2" s="2704"/>
      <c r="C2" s="2704"/>
      <c r="D2" s="2704"/>
      <c r="E2" s="2704"/>
      <c r="F2" s="2704"/>
      <c r="G2" s="2704"/>
      <c r="H2" s="2704"/>
      <c r="I2" s="2704"/>
      <c r="J2" s="2704"/>
      <c r="K2" s="2704"/>
      <c r="L2" s="2704"/>
      <c r="M2" s="2704"/>
      <c r="N2" s="2704"/>
      <c r="O2" s="2705"/>
    </row>
    <row r="3" spans="1:15" ht="18" x14ac:dyDescent="0.2">
      <c r="A3" s="2706" t="s">
        <v>271</v>
      </c>
      <c r="B3" s="2707"/>
      <c r="C3" s="2707"/>
      <c r="D3" s="2707"/>
      <c r="E3" s="2707"/>
      <c r="F3" s="2707"/>
      <c r="G3" s="2707"/>
      <c r="H3" s="2707"/>
      <c r="I3" s="2707"/>
      <c r="J3" s="2707"/>
      <c r="K3" s="2707"/>
      <c r="L3" s="2707"/>
      <c r="M3" s="2707"/>
      <c r="N3" s="2707"/>
      <c r="O3" s="2708"/>
    </row>
    <row r="4" spans="1:15" ht="18" x14ac:dyDescent="0.2">
      <c r="A4" s="2706" t="s">
        <v>347</v>
      </c>
      <c r="B4" s="2707"/>
      <c r="C4" s="2707"/>
      <c r="D4" s="2707"/>
      <c r="E4" s="2707"/>
      <c r="F4" s="2707"/>
      <c r="G4" s="2707"/>
      <c r="H4" s="2707"/>
      <c r="I4" s="2707"/>
      <c r="J4" s="2707"/>
      <c r="K4" s="2707"/>
      <c r="L4" s="2707"/>
      <c r="M4" s="2707"/>
      <c r="N4" s="2707"/>
      <c r="O4" s="2708"/>
    </row>
    <row r="5" spans="1:15" ht="18" x14ac:dyDescent="0.2">
      <c r="A5" s="2706" t="s">
        <v>1</v>
      </c>
      <c r="B5" s="2707"/>
      <c r="C5" s="2707"/>
      <c r="D5" s="2707"/>
      <c r="E5" s="2707"/>
      <c r="F5" s="2707"/>
      <c r="G5" s="2707"/>
      <c r="H5" s="2707"/>
      <c r="I5" s="2707"/>
      <c r="J5" s="2707"/>
      <c r="K5" s="2707"/>
      <c r="L5" s="2707"/>
      <c r="M5" s="2707"/>
      <c r="N5" s="2707"/>
      <c r="O5" s="2708"/>
    </row>
    <row r="6" spans="1:15" ht="13.5" thickBot="1" x14ac:dyDescent="0.25">
      <c r="A6" s="2669"/>
      <c r="B6" s="599"/>
      <c r="C6" s="599"/>
      <c r="D6" s="599"/>
      <c r="E6" s="599"/>
      <c r="F6" s="599"/>
      <c r="G6" s="599"/>
      <c r="H6" s="599"/>
      <c r="I6" s="599"/>
      <c r="J6" s="599"/>
      <c r="K6" s="599"/>
      <c r="L6" s="599"/>
      <c r="M6" s="599"/>
      <c r="N6" s="599"/>
      <c r="O6" s="613"/>
    </row>
    <row r="7" spans="1:15" ht="13.15" customHeight="1" x14ac:dyDescent="0.2">
      <c r="A7" s="2839" t="s">
        <v>129</v>
      </c>
      <c r="B7" s="2840"/>
      <c r="C7" s="2788" t="s">
        <v>91</v>
      </c>
      <c r="D7" s="2789"/>
      <c r="E7" s="2789"/>
      <c r="F7" s="2789"/>
      <c r="G7" s="2789"/>
      <c r="H7" s="2789"/>
      <c r="I7" s="2789"/>
      <c r="J7" s="2789"/>
      <c r="K7" s="430"/>
      <c r="L7" s="266"/>
      <c r="M7" s="266"/>
      <c r="N7" s="266"/>
      <c r="O7" s="434"/>
    </row>
    <row r="8" spans="1:15" ht="13.15" customHeight="1" x14ac:dyDescent="0.2">
      <c r="A8" s="2839"/>
      <c r="B8" s="2840"/>
      <c r="C8" s="2788"/>
      <c r="D8" s="2789"/>
      <c r="E8" s="2789"/>
      <c r="F8" s="2789"/>
      <c r="G8" s="2789"/>
      <c r="H8" s="2789"/>
      <c r="I8" s="2789"/>
      <c r="J8" s="2789"/>
      <c r="K8" s="430"/>
      <c r="L8" s="266"/>
      <c r="M8" s="266"/>
      <c r="N8" s="266"/>
      <c r="O8" s="434"/>
    </row>
    <row r="9" spans="1:15" ht="13.15" customHeight="1" x14ac:dyDescent="0.2">
      <c r="A9" s="2839"/>
      <c r="B9" s="2840"/>
      <c r="C9" s="2773" t="s">
        <v>92</v>
      </c>
      <c r="D9" s="2756"/>
      <c r="E9" s="2756" t="s">
        <v>93</v>
      </c>
      <c r="F9" s="2756"/>
      <c r="G9" s="2756" t="s">
        <v>94</v>
      </c>
      <c r="H9" s="2756"/>
      <c r="I9" s="2756" t="s">
        <v>95</v>
      </c>
      <c r="J9" s="2756"/>
      <c r="K9" s="2794" t="s">
        <v>261</v>
      </c>
      <c r="L9" s="2852"/>
      <c r="M9" s="2852" t="s">
        <v>87</v>
      </c>
      <c r="N9" s="2852"/>
      <c r="O9" s="442"/>
    </row>
    <row r="10" spans="1:15" ht="13.9" customHeight="1" thickBot="1" x14ac:dyDescent="0.25">
      <c r="A10" s="2841"/>
      <c r="B10" s="2842"/>
      <c r="C10" s="144"/>
      <c r="D10" s="143"/>
      <c r="E10" s="143"/>
      <c r="F10" s="143"/>
      <c r="G10" s="143"/>
      <c r="H10" s="143"/>
      <c r="I10" s="143"/>
      <c r="J10" s="143"/>
      <c r="K10" s="2853"/>
      <c r="L10" s="2854"/>
      <c r="M10" s="2854"/>
      <c r="N10" s="2854"/>
      <c r="O10" s="256"/>
    </row>
    <row r="11" spans="1:15" x14ac:dyDescent="0.2">
      <c r="A11" s="145"/>
      <c r="B11" s="146"/>
      <c r="C11" s="147"/>
      <c r="D11" s="146"/>
      <c r="E11" s="146"/>
      <c r="F11" s="146"/>
      <c r="G11" s="146"/>
      <c r="H11" s="146"/>
      <c r="I11" s="146"/>
      <c r="J11" s="146"/>
      <c r="K11" s="158"/>
      <c r="L11" s="146"/>
      <c r="M11" s="146"/>
      <c r="N11" s="146"/>
      <c r="O11" s="150"/>
    </row>
    <row r="12" spans="1:15" ht="19.149999999999999" customHeight="1" x14ac:dyDescent="0.2">
      <c r="A12" s="151"/>
      <c r="B12" s="272" t="s">
        <v>130</v>
      </c>
      <c r="C12" s="274">
        <v>134510323.19999999</v>
      </c>
      <c r="D12" s="241"/>
      <c r="E12" s="149">
        <v>65566663.799999997</v>
      </c>
      <c r="F12" s="243"/>
      <c r="G12" s="149">
        <v>34478027.799999997</v>
      </c>
      <c r="H12" s="243"/>
      <c r="I12" s="149">
        <v>4507149.0999999996</v>
      </c>
      <c r="J12" s="243"/>
      <c r="K12" s="148">
        <v>239062163.90000001</v>
      </c>
      <c r="L12" s="149"/>
      <c r="M12" s="163">
        <v>4.8784958306925825E-3</v>
      </c>
      <c r="N12" s="149"/>
      <c r="O12" s="190"/>
    </row>
    <row r="13" spans="1:15" ht="19.149999999999999" customHeight="1" x14ac:dyDescent="0.2">
      <c r="A13" s="151"/>
      <c r="B13" s="272" t="s">
        <v>131</v>
      </c>
      <c r="C13" s="240">
        <v>303962237.10000002</v>
      </c>
      <c r="D13" s="241"/>
      <c r="E13" s="242">
        <v>300134174</v>
      </c>
      <c r="F13" s="243"/>
      <c r="G13" s="242">
        <v>209995765.19999999</v>
      </c>
      <c r="H13" s="243"/>
      <c r="I13" s="242">
        <v>21950805.399999999</v>
      </c>
      <c r="J13" s="243"/>
      <c r="K13" s="154">
        <v>836042981.69999993</v>
      </c>
      <c r="L13" s="242"/>
      <c r="M13" s="163">
        <v>1.7060969138593347E-2</v>
      </c>
      <c r="N13" s="242"/>
      <c r="O13" s="190"/>
    </row>
    <row r="14" spans="1:15" ht="19.149999999999999" customHeight="1" x14ac:dyDescent="0.2">
      <c r="A14" s="151"/>
      <c r="B14" s="272" t="s">
        <v>123</v>
      </c>
      <c r="C14" s="240">
        <v>839512770.20000005</v>
      </c>
      <c r="D14" s="241"/>
      <c r="E14" s="242">
        <v>2064956033.0999999</v>
      </c>
      <c r="F14" s="243"/>
      <c r="G14" s="242">
        <v>2232488477.4000001</v>
      </c>
      <c r="H14" s="243"/>
      <c r="I14" s="242">
        <v>235351397.5</v>
      </c>
      <c r="J14" s="243"/>
      <c r="K14" s="154">
        <v>5372308678.2000008</v>
      </c>
      <c r="L14" s="242"/>
      <c r="M14" s="163">
        <v>0.10963167512679024</v>
      </c>
      <c r="N14" s="242"/>
      <c r="O14" s="190"/>
    </row>
    <row r="15" spans="1:15" ht="19.149999999999999" customHeight="1" x14ac:dyDescent="0.2">
      <c r="A15" s="151"/>
      <c r="B15" s="272" t="s">
        <v>124</v>
      </c>
      <c r="C15" s="240">
        <v>1579122195.2</v>
      </c>
      <c r="D15" s="241"/>
      <c r="E15" s="242">
        <v>3285424345.4000001</v>
      </c>
      <c r="F15" s="243"/>
      <c r="G15" s="242">
        <v>3216577191.3000002</v>
      </c>
      <c r="H15" s="243"/>
      <c r="I15" s="242">
        <v>172000530.19999999</v>
      </c>
      <c r="J15" s="243"/>
      <c r="K15" s="154">
        <v>8253124262.1000004</v>
      </c>
      <c r="L15" s="242"/>
      <c r="M15" s="163">
        <v>0.16841992746156453</v>
      </c>
      <c r="N15" s="242"/>
      <c r="O15" s="190"/>
    </row>
    <row r="16" spans="1:15" ht="19.149999999999999" customHeight="1" x14ac:dyDescent="0.2">
      <c r="A16" s="151"/>
      <c r="B16" s="272" t="s">
        <v>125</v>
      </c>
      <c r="C16" s="240">
        <v>826538770.60000002</v>
      </c>
      <c r="D16" s="241"/>
      <c r="E16" s="242">
        <v>2782493564.4000001</v>
      </c>
      <c r="F16" s="243"/>
      <c r="G16" s="242">
        <v>2291709719.6999998</v>
      </c>
      <c r="H16" s="243"/>
      <c r="I16" s="242">
        <v>129162959</v>
      </c>
      <c r="J16" s="243"/>
      <c r="K16" s="154">
        <v>6029905013.6999998</v>
      </c>
      <c r="L16" s="242"/>
      <c r="M16" s="163">
        <v>0.12305111770473584</v>
      </c>
      <c r="N16" s="242"/>
      <c r="O16" s="190"/>
    </row>
    <row r="17" spans="1:15" ht="19.149999999999999" customHeight="1" x14ac:dyDescent="0.2">
      <c r="A17" s="151"/>
      <c r="B17" s="272" t="s">
        <v>139</v>
      </c>
      <c r="C17" s="240">
        <v>779537388.5</v>
      </c>
      <c r="D17" s="241"/>
      <c r="E17" s="242">
        <v>16584097707.6</v>
      </c>
      <c r="F17" s="243"/>
      <c r="G17" s="242">
        <v>10793461281.299999</v>
      </c>
      <c r="H17" s="243"/>
      <c r="I17" s="242">
        <v>115713205.09999999</v>
      </c>
      <c r="J17" s="243"/>
      <c r="K17" s="154">
        <v>28272809582.499996</v>
      </c>
      <c r="L17" s="242"/>
      <c r="M17" s="163">
        <v>0.57695781473762331</v>
      </c>
      <c r="N17" s="242"/>
      <c r="O17" s="190"/>
    </row>
    <row r="18" spans="1:15" ht="5.45" customHeight="1" x14ac:dyDescent="0.2">
      <c r="A18" s="151"/>
      <c r="B18" s="272"/>
      <c r="C18" s="240"/>
      <c r="D18" s="241"/>
      <c r="E18" s="242"/>
      <c r="F18" s="243"/>
      <c r="G18" s="242"/>
      <c r="H18" s="243"/>
      <c r="I18" s="242"/>
      <c r="J18" s="243"/>
      <c r="K18" s="154"/>
      <c r="L18" s="242"/>
      <c r="M18" s="242"/>
      <c r="N18" s="242"/>
      <c r="O18" s="190"/>
    </row>
    <row r="19" spans="1:15" ht="19.149999999999999" customHeight="1" x14ac:dyDescent="0.2">
      <c r="A19" s="151"/>
      <c r="B19" s="272" t="s">
        <v>21</v>
      </c>
      <c r="C19" s="274">
        <v>4463183684.7999992</v>
      </c>
      <c r="D19" s="149"/>
      <c r="E19" s="149">
        <v>25082672488.300003</v>
      </c>
      <c r="F19" s="149"/>
      <c r="G19" s="149">
        <v>18778710462.700001</v>
      </c>
      <c r="H19" s="149"/>
      <c r="I19" s="149">
        <v>678686046.30000007</v>
      </c>
      <c r="J19" s="243"/>
      <c r="K19" s="148">
        <v>49003252682.100006</v>
      </c>
      <c r="L19" s="149"/>
      <c r="M19" s="149"/>
      <c r="N19" s="149"/>
      <c r="O19" s="190"/>
    </row>
    <row r="20" spans="1:15" ht="19.149999999999999" customHeight="1" x14ac:dyDescent="0.2">
      <c r="A20" s="151"/>
      <c r="B20" s="272" t="s">
        <v>87</v>
      </c>
      <c r="C20" s="164">
        <v>9.1079335360738589E-2</v>
      </c>
      <c r="D20" s="149"/>
      <c r="E20" s="163">
        <v>0.51185729753531739</v>
      </c>
      <c r="F20" s="149"/>
      <c r="G20" s="163">
        <v>0.38321355083352499</v>
      </c>
      <c r="H20" s="149"/>
      <c r="I20" s="163">
        <v>1.3849816270418957E-2</v>
      </c>
      <c r="J20" s="243"/>
      <c r="K20" s="148"/>
      <c r="L20" s="149"/>
      <c r="M20" s="163">
        <v>1</v>
      </c>
      <c r="N20" s="149"/>
      <c r="O20" s="190"/>
    </row>
    <row r="21" spans="1:15" ht="13.5" thickBot="1" x14ac:dyDescent="0.25">
      <c r="A21" s="136"/>
      <c r="B21" s="167"/>
      <c r="C21" s="275"/>
      <c r="D21" s="167"/>
      <c r="E21" s="167"/>
      <c r="F21" s="167"/>
      <c r="G21" s="167"/>
      <c r="H21" s="167"/>
      <c r="I21" s="167"/>
      <c r="J21" s="167"/>
      <c r="K21" s="191"/>
      <c r="L21" s="167"/>
      <c r="M21" s="167"/>
      <c r="N21" s="167"/>
      <c r="O21" s="192"/>
    </row>
    <row r="23" spans="1:15" x14ac:dyDescent="0.2">
      <c r="A23" s="2546" t="s">
        <v>253</v>
      </c>
      <c r="B23" s="2546"/>
      <c r="C23" s="2546"/>
      <c r="D23" s="2566"/>
      <c r="E23" s="2566"/>
      <c r="F23" s="2566"/>
      <c r="G23" s="2566"/>
      <c r="H23" s="2566"/>
      <c r="I23" s="2566"/>
      <c r="J23" s="2566"/>
      <c r="K23" s="2566"/>
      <c r="L23" s="2566"/>
      <c r="M23" s="2566"/>
      <c r="N23" s="2566"/>
    </row>
    <row r="24" spans="1:15" customFormat="1" x14ac:dyDescent="0.2">
      <c r="A24" s="2720" t="s">
        <v>350</v>
      </c>
      <c r="B24" s="2720"/>
      <c r="C24" s="2720"/>
      <c r="D24" s="2720"/>
      <c r="E24" s="2720"/>
      <c r="F24" s="2720"/>
      <c r="G24" s="2720"/>
      <c r="H24" s="2720"/>
      <c r="I24" s="2720"/>
      <c r="J24" s="2720"/>
      <c r="K24" s="2720"/>
      <c r="L24" s="2720"/>
      <c r="M24" s="2720"/>
      <c r="N24" s="2720"/>
    </row>
    <row r="25" spans="1:15" x14ac:dyDescent="0.2">
      <c r="A25" s="2546" t="s">
        <v>105</v>
      </c>
      <c r="B25" s="2546"/>
      <c r="C25" s="2546"/>
      <c r="D25" s="2566"/>
      <c r="E25" s="2566"/>
      <c r="F25" s="2566"/>
      <c r="G25" s="2566"/>
      <c r="H25" s="2566"/>
      <c r="I25" s="2566"/>
      <c r="J25" s="2566"/>
      <c r="K25" s="2566"/>
      <c r="L25" s="2566"/>
      <c r="M25" s="2566"/>
      <c r="N25" s="2566"/>
    </row>
    <row r="26" spans="1:15" x14ac:dyDescent="0.2">
      <c r="A26" s="2546" t="s">
        <v>140</v>
      </c>
      <c r="B26" s="2546"/>
      <c r="C26" s="2546"/>
      <c r="D26" s="2566"/>
      <c r="E26" s="2566"/>
      <c r="F26" s="2566"/>
      <c r="G26" s="2566"/>
      <c r="H26" s="2566"/>
      <c r="I26" s="2566"/>
      <c r="J26" s="2566"/>
      <c r="K26" s="2566"/>
      <c r="L26" s="2566"/>
      <c r="M26" s="2566"/>
      <c r="N26" s="2566"/>
    </row>
  </sheetData>
  <mergeCells count="13">
    <mergeCell ref="A24:N24"/>
    <mergeCell ref="A2:O2"/>
    <mergeCell ref="A3:O3"/>
    <mergeCell ref="A5:O5"/>
    <mergeCell ref="A7:B10"/>
    <mergeCell ref="C7:J8"/>
    <mergeCell ref="C9:D9"/>
    <mergeCell ref="E9:F9"/>
    <mergeCell ref="G9:H9"/>
    <mergeCell ref="I9:J9"/>
    <mergeCell ref="K9:L10"/>
    <mergeCell ref="M9:N10"/>
    <mergeCell ref="A4:O4"/>
  </mergeCells>
  <printOptions horizontalCentered="1"/>
  <pageMargins left="0.7" right="0.7" top="0.75" bottom="0.5" header="0.3" footer="0.3"/>
  <pageSetup scale="88" orientation="landscape" r:id="rId1"/>
  <headerFooter>
    <oddFooter>&amp;R2015 Data Tables</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1">
    <pageSetUpPr fitToPage="1"/>
  </sheetPr>
  <dimension ref="A1:P57"/>
  <sheetViews>
    <sheetView zoomScale="80" zoomScaleNormal="80" workbookViewId="0">
      <selection activeCell="N27" sqref="N27"/>
    </sheetView>
  </sheetViews>
  <sheetFormatPr defaultRowHeight="12.75" x14ac:dyDescent="0.2"/>
  <cols>
    <col min="1" max="1" width="2.7109375" style="97" customWidth="1"/>
    <col min="2" max="3" width="3.7109375" style="97" customWidth="1"/>
    <col min="4" max="4" width="35.28515625" style="97" customWidth="1"/>
    <col min="5" max="5" width="22.7109375" style="97" customWidth="1"/>
    <col min="6" max="6" width="7.7109375" style="97" bestFit="1" customWidth="1"/>
    <col min="7" max="7" width="13.7109375" style="97" customWidth="1"/>
    <col min="8" max="8" width="7.140625" style="127" customWidth="1"/>
    <col min="9" max="9" width="15.28515625" customWidth="1"/>
    <col min="10" max="10" width="7.7109375" customWidth="1"/>
    <col min="11" max="11" width="18" bestFit="1" customWidth="1"/>
    <col min="12" max="12" width="17.7109375" bestFit="1" customWidth="1"/>
    <col min="13" max="13" width="9.5703125" bestFit="1" customWidth="1"/>
    <col min="14" max="14" width="12.42578125" bestFit="1" customWidth="1"/>
    <col min="15" max="15" width="13.28515625" bestFit="1" customWidth="1"/>
  </cols>
  <sheetData>
    <row r="1" spans="1:10" x14ac:dyDescent="0.2">
      <c r="A1" s="2714" t="s">
        <v>141</v>
      </c>
      <c r="B1" s="2715"/>
      <c r="C1" s="2715"/>
      <c r="D1" s="2715"/>
      <c r="E1" s="2715"/>
      <c r="F1" s="2715"/>
      <c r="G1" s="2715"/>
      <c r="H1" s="2715"/>
      <c r="I1" s="2715"/>
      <c r="J1" s="2716"/>
    </row>
    <row r="2" spans="1:10" ht="23.25" customHeight="1" x14ac:dyDescent="0.2">
      <c r="A2" s="2693"/>
      <c r="B2" s="2694"/>
      <c r="C2" s="2694"/>
      <c r="D2" s="2694"/>
      <c r="E2" s="2694"/>
      <c r="F2" s="2694"/>
      <c r="G2" s="2694"/>
      <c r="H2" s="2694"/>
      <c r="I2" s="2694"/>
      <c r="J2" s="2695"/>
    </row>
    <row r="3" spans="1:10" ht="18" x14ac:dyDescent="0.25">
      <c r="A3" s="2696" t="s">
        <v>287</v>
      </c>
      <c r="B3" s="2697"/>
      <c r="C3" s="2697"/>
      <c r="D3" s="2697"/>
      <c r="E3" s="2697"/>
      <c r="F3" s="2697"/>
      <c r="G3" s="2697"/>
      <c r="H3" s="2697"/>
      <c r="I3" s="2697"/>
      <c r="J3" s="2698"/>
    </row>
    <row r="4" spans="1:10" ht="18" x14ac:dyDescent="0.25">
      <c r="A4" s="2696" t="s">
        <v>1</v>
      </c>
      <c r="B4" s="2697"/>
      <c r="C4" s="2697"/>
      <c r="D4" s="2697"/>
      <c r="E4" s="2697"/>
      <c r="F4" s="2697"/>
      <c r="G4" s="2697"/>
      <c r="H4" s="2697"/>
      <c r="I4" s="2697"/>
      <c r="J4" s="2698"/>
    </row>
    <row r="5" spans="1:10" ht="21" thickBot="1" x14ac:dyDescent="0.25">
      <c r="A5" s="2855"/>
      <c r="B5" s="2856"/>
      <c r="C5" s="2856"/>
      <c r="D5" s="2856"/>
      <c r="E5" s="2856"/>
      <c r="F5" s="2856"/>
      <c r="G5" s="2856"/>
      <c r="H5" s="2856"/>
      <c r="I5" s="2856"/>
      <c r="J5" s="2857"/>
    </row>
    <row r="6" spans="1:10" x14ac:dyDescent="0.2">
      <c r="A6" s="2858" t="s">
        <v>142</v>
      </c>
      <c r="B6" s="2859"/>
      <c r="C6" s="2859"/>
      <c r="D6" s="2860"/>
      <c r="E6" s="2864" t="s">
        <v>261</v>
      </c>
      <c r="F6" s="2865"/>
      <c r="G6" s="2868" t="s">
        <v>45</v>
      </c>
      <c r="H6" s="2865"/>
      <c r="I6" s="2868" t="s">
        <v>143</v>
      </c>
      <c r="J6" s="2870"/>
    </row>
    <row r="7" spans="1:10" x14ac:dyDescent="0.2">
      <c r="A7" s="2858"/>
      <c r="B7" s="2859"/>
      <c r="C7" s="2859"/>
      <c r="D7" s="2860"/>
      <c r="E7" s="2864"/>
      <c r="F7" s="2865"/>
      <c r="G7" s="2868"/>
      <c r="H7" s="2865"/>
      <c r="I7" s="2868"/>
      <c r="J7" s="2870"/>
    </row>
    <row r="8" spans="1:10" x14ac:dyDescent="0.2">
      <c r="A8" s="2858"/>
      <c r="B8" s="2859"/>
      <c r="C8" s="2859"/>
      <c r="D8" s="2860"/>
      <c r="E8" s="2864"/>
      <c r="F8" s="2865"/>
      <c r="G8" s="2868"/>
      <c r="H8" s="2865"/>
      <c r="I8" s="2868"/>
      <c r="J8" s="2870"/>
    </row>
    <row r="9" spans="1:10" ht="13.5" thickBot="1" x14ac:dyDescent="0.25">
      <c r="A9" s="2861"/>
      <c r="B9" s="2862"/>
      <c r="C9" s="2862"/>
      <c r="D9" s="2863"/>
      <c r="E9" s="2866"/>
      <c r="F9" s="2867"/>
      <c r="G9" s="2869"/>
      <c r="H9" s="2867"/>
      <c r="I9" s="2869"/>
      <c r="J9" s="2871"/>
    </row>
    <row r="10" spans="1:10" x14ac:dyDescent="0.2">
      <c r="A10" s="57"/>
      <c r="B10" s="276"/>
      <c r="C10" s="276"/>
      <c r="D10" s="58"/>
      <c r="E10" s="15"/>
      <c r="F10" s="277"/>
      <c r="G10" s="15"/>
      <c r="H10" s="277"/>
      <c r="I10" s="63"/>
      <c r="J10" s="64"/>
    </row>
    <row r="11" spans="1:10" x14ac:dyDescent="0.2">
      <c r="A11" s="278"/>
      <c r="B11" s="279" t="s">
        <v>144</v>
      </c>
      <c r="C11" s="280"/>
      <c r="D11" s="281"/>
      <c r="E11" s="282">
        <v>749318738.39999998</v>
      </c>
      <c r="F11" s="283">
        <v>1.5291204101544094E-2</v>
      </c>
      <c r="G11" s="284">
        <v>266</v>
      </c>
      <c r="H11" s="285">
        <v>5.6523586910327245E-2</v>
      </c>
      <c r="I11" s="286">
        <v>46691</v>
      </c>
      <c r="J11" s="287">
        <v>2.0916076767390792E-2</v>
      </c>
    </row>
    <row r="12" spans="1:10" x14ac:dyDescent="0.2">
      <c r="A12" s="278"/>
      <c r="B12" s="279" t="s">
        <v>145</v>
      </c>
      <c r="C12" s="280"/>
      <c r="D12" s="288"/>
      <c r="E12" s="284">
        <v>28271923284.630001</v>
      </c>
      <c r="F12" s="283">
        <v>0.57693972822777362</v>
      </c>
      <c r="G12" s="284">
        <v>2804</v>
      </c>
      <c r="H12" s="285">
        <v>0.59583510412239693</v>
      </c>
      <c r="I12" s="286">
        <v>1333675</v>
      </c>
      <c r="J12" s="287">
        <v>0.59744380464650393</v>
      </c>
    </row>
    <row r="13" spans="1:10" x14ac:dyDescent="0.2">
      <c r="A13" s="289"/>
      <c r="B13" s="290"/>
      <c r="C13" s="290" t="s">
        <v>146</v>
      </c>
      <c r="D13" s="291"/>
      <c r="E13" s="292">
        <v>1252435882.8</v>
      </c>
      <c r="F13" s="316">
        <v>2.5558219388568219E-2</v>
      </c>
      <c r="G13" s="292">
        <v>203</v>
      </c>
      <c r="H13" s="317">
        <v>4.3136421589460267E-2</v>
      </c>
      <c r="I13" s="293">
        <v>187998</v>
      </c>
      <c r="J13" s="318">
        <v>8.4217099657662803E-2</v>
      </c>
    </row>
    <row r="14" spans="1:10" x14ac:dyDescent="0.2">
      <c r="A14" s="289"/>
      <c r="B14" s="290"/>
      <c r="C14" s="290" t="s">
        <v>147</v>
      </c>
      <c r="D14" s="294"/>
      <c r="E14" s="292">
        <v>1773743046.0999999</v>
      </c>
      <c r="F14" s="316">
        <v>3.6196434910361279E-2</v>
      </c>
      <c r="G14" s="292">
        <v>661</v>
      </c>
      <c r="H14" s="317">
        <v>0.14045898852528688</v>
      </c>
      <c r="I14" s="293">
        <v>132616</v>
      </c>
      <c r="J14" s="318">
        <v>5.9407732466306082E-2</v>
      </c>
    </row>
    <row r="15" spans="1:10" x14ac:dyDescent="0.2">
      <c r="A15" s="289"/>
      <c r="B15" s="290"/>
      <c r="C15" s="290" t="s">
        <v>148</v>
      </c>
      <c r="D15" s="294"/>
      <c r="E15" s="292">
        <v>483925239.25</v>
      </c>
      <c r="F15" s="316">
        <v>9.8753697512768707E-3</v>
      </c>
      <c r="G15" s="292">
        <v>180</v>
      </c>
      <c r="H15" s="317">
        <v>3.8249043773905651E-2</v>
      </c>
      <c r="I15" s="293">
        <v>53157</v>
      </c>
      <c r="J15" s="318">
        <v>2.3812638254143034E-2</v>
      </c>
    </row>
    <row r="16" spans="1:10" x14ac:dyDescent="0.2">
      <c r="A16" s="289"/>
      <c r="B16" s="290"/>
      <c r="C16" s="290" t="s">
        <v>149</v>
      </c>
      <c r="D16" s="294"/>
      <c r="E16" s="292">
        <v>1281810370.4000001</v>
      </c>
      <c r="F16" s="316">
        <v>2.6157658935788114E-2</v>
      </c>
      <c r="G16" s="292">
        <v>287</v>
      </c>
      <c r="H16" s="317">
        <v>6.0985975350616235E-2</v>
      </c>
      <c r="I16" s="293">
        <v>97294</v>
      </c>
      <c r="J16" s="318">
        <v>4.3584604592031007E-2</v>
      </c>
    </row>
    <row r="17" spans="1:16" x14ac:dyDescent="0.2">
      <c r="A17" s="289"/>
      <c r="B17" s="290"/>
      <c r="C17" s="290" t="s">
        <v>150</v>
      </c>
      <c r="D17" s="294"/>
      <c r="E17" s="292">
        <v>6269215729.1999998</v>
      </c>
      <c r="F17" s="316">
        <v>0.12793468568062674</v>
      </c>
      <c r="G17" s="292">
        <v>132</v>
      </c>
      <c r="H17" s="317">
        <v>2.804929876753081E-2</v>
      </c>
      <c r="I17" s="293">
        <v>128989</v>
      </c>
      <c r="J17" s="318">
        <v>5.7782952306632343E-2</v>
      </c>
    </row>
    <row r="18" spans="1:16" x14ac:dyDescent="0.2">
      <c r="A18" s="289"/>
      <c r="B18" s="290"/>
      <c r="C18" s="290" t="s">
        <v>151</v>
      </c>
      <c r="D18" s="294"/>
      <c r="E18" s="292">
        <v>12393507393</v>
      </c>
      <c r="F18" s="316">
        <v>0.25291193369195297</v>
      </c>
      <c r="G18" s="292">
        <v>353</v>
      </c>
      <c r="H18" s="317">
        <v>7.5010624734381637E-2</v>
      </c>
      <c r="I18" s="293">
        <v>427765</v>
      </c>
      <c r="J18" s="318">
        <v>0.19162505789987197</v>
      </c>
    </row>
    <row r="19" spans="1:16" x14ac:dyDescent="0.2">
      <c r="A19" s="289"/>
      <c r="B19" s="290"/>
      <c r="C19" s="290" t="s">
        <v>152</v>
      </c>
      <c r="D19" s="294"/>
      <c r="E19" s="292">
        <v>518328128.68000001</v>
      </c>
      <c r="F19" s="316">
        <v>1.0577422932384112E-2</v>
      </c>
      <c r="G19" s="292">
        <v>124</v>
      </c>
      <c r="H19" s="317">
        <v>2.6349341266468339E-2</v>
      </c>
      <c r="I19" s="293">
        <v>37860</v>
      </c>
      <c r="J19" s="318">
        <v>1.696007081479119E-2</v>
      </c>
    </row>
    <row r="20" spans="1:16" x14ac:dyDescent="0.2">
      <c r="A20" s="289"/>
      <c r="B20" s="290"/>
      <c r="C20" s="290" t="s">
        <v>153</v>
      </c>
      <c r="D20" s="294"/>
      <c r="E20" s="292">
        <v>4298957495.1999998</v>
      </c>
      <c r="F20" s="316">
        <v>8.7728002936815333E-2</v>
      </c>
      <c r="G20" s="292">
        <v>864</v>
      </c>
      <c r="H20" s="317">
        <v>0.18359541011474714</v>
      </c>
      <c r="I20" s="293">
        <v>267996</v>
      </c>
      <c r="J20" s="318">
        <v>0.12005364865506549</v>
      </c>
    </row>
    <row r="21" spans="1:16" x14ac:dyDescent="0.2">
      <c r="A21" s="278"/>
      <c r="B21" s="279" t="s">
        <v>154</v>
      </c>
      <c r="C21" s="280"/>
      <c r="D21" s="281"/>
      <c r="E21" s="284">
        <v>14457543867.129999</v>
      </c>
      <c r="F21" s="283">
        <v>0.29503233103627385</v>
      </c>
      <c r="G21" s="284">
        <v>206</v>
      </c>
      <c r="H21" s="285">
        <v>4.377390565235869E-2</v>
      </c>
      <c r="I21" s="286">
        <v>379350</v>
      </c>
      <c r="J21" s="287">
        <v>0.16993668419416369</v>
      </c>
    </row>
    <row r="22" spans="1:16" x14ac:dyDescent="0.2">
      <c r="A22" s="289"/>
      <c r="B22" s="290"/>
      <c r="C22" s="290" t="s">
        <v>155</v>
      </c>
      <c r="D22" s="294"/>
      <c r="E22" s="292">
        <v>14019927051</v>
      </c>
      <c r="F22" s="316">
        <v>0.28610196841381991</v>
      </c>
      <c r="G22" s="292">
        <v>43</v>
      </c>
      <c r="H22" s="317">
        <v>9.137271568210795E-3</v>
      </c>
      <c r="I22" s="293">
        <v>340721</v>
      </c>
      <c r="J22" s="318">
        <v>0.15263212593994899</v>
      </c>
    </row>
    <row r="23" spans="1:16" x14ac:dyDescent="0.2">
      <c r="A23" s="289"/>
      <c r="B23" s="290"/>
      <c r="C23" s="290" t="s">
        <v>156</v>
      </c>
      <c r="D23" s="294"/>
      <c r="E23" s="292">
        <v>437616816.13</v>
      </c>
      <c r="F23" s="316">
        <v>8.9303626224539693E-3</v>
      </c>
      <c r="G23" s="292">
        <v>163</v>
      </c>
      <c r="H23" s="317">
        <v>3.4636634084147896E-2</v>
      </c>
      <c r="I23" s="293">
        <v>38629</v>
      </c>
      <c r="J23" s="318">
        <v>1.7304558254214706E-2</v>
      </c>
    </row>
    <row r="24" spans="1:16" x14ac:dyDescent="0.2">
      <c r="A24" s="278"/>
      <c r="B24" s="279" t="s">
        <v>157</v>
      </c>
      <c r="C24" s="280"/>
      <c r="D24" s="281"/>
      <c r="E24" s="284">
        <v>272446379.94</v>
      </c>
      <c r="F24" s="283">
        <v>5.5597611388779446E-3</v>
      </c>
      <c r="G24" s="284">
        <v>67</v>
      </c>
      <c r="H24" s="285">
        <v>1.4237144071398216E-2</v>
      </c>
      <c r="I24" s="286">
        <v>15406</v>
      </c>
      <c r="J24" s="287">
        <v>6.9013959580737734E-3</v>
      </c>
    </row>
    <row r="25" spans="1:16" x14ac:dyDescent="0.2">
      <c r="A25" s="278"/>
      <c r="B25" s="279" t="s">
        <v>158</v>
      </c>
      <c r="C25" s="280"/>
      <c r="D25" s="281"/>
      <c r="E25" s="284">
        <v>580136917.65999997</v>
      </c>
      <c r="F25" s="283">
        <v>1.1838743061092704E-2</v>
      </c>
      <c r="G25" s="284">
        <v>296</v>
      </c>
      <c r="H25" s="285">
        <v>6.2898427539311519E-2</v>
      </c>
      <c r="I25" s="286">
        <v>44234</v>
      </c>
      <c r="J25" s="287">
        <v>1.9815419239869875E-2</v>
      </c>
    </row>
    <row r="26" spans="1:16" x14ac:dyDescent="0.2">
      <c r="A26" s="278"/>
      <c r="B26" s="279" t="s">
        <v>159</v>
      </c>
      <c r="C26" s="280"/>
      <c r="D26" s="281"/>
      <c r="E26" s="284">
        <v>726926249.49000001</v>
      </c>
      <c r="F26" s="283">
        <v>1.483424486548454E-2</v>
      </c>
      <c r="G26" s="284">
        <v>338</v>
      </c>
      <c r="H26" s="285">
        <v>7.18232044198895E-2</v>
      </c>
      <c r="I26" s="286">
        <v>152767</v>
      </c>
      <c r="J26" s="287">
        <v>6.8434736876999622E-2</v>
      </c>
    </row>
    <row r="27" spans="1:16" x14ac:dyDescent="0.2">
      <c r="A27" s="278"/>
      <c r="B27" s="279" t="s">
        <v>160</v>
      </c>
      <c r="C27" s="280"/>
      <c r="D27" s="281"/>
      <c r="E27" s="284">
        <v>1092590180.3</v>
      </c>
      <c r="F27" s="283">
        <v>2.2296278726439172E-2</v>
      </c>
      <c r="G27" s="284">
        <v>155</v>
      </c>
      <c r="H27" s="285">
        <v>3.2936676583085425E-2</v>
      </c>
      <c r="I27" s="286">
        <v>84850</v>
      </c>
      <c r="J27" s="287">
        <v>3.8010090032621034E-2</v>
      </c>
    </row>
    <row r="28" spans="1:16" x14ac:dyDescent="0.2">
      <c r="A28" s="278"/>
      <c r="B28" s="279" t="s">
        <v>161</v>
      </c>
      <c r="C28" s="280"/>
      <c r="D28" s="281"/>
      <c r="E28" s="284">
        <v>2852367065</v>
      </c>
      <c r="F28" s="283">
        <v>5.8207708853737758E-2</v>
      </c>
      <c r="G28" s="284">
        <v>574</v>
      </c>
      <c r="H28" s="285">
        <v>0.12197195070123247</v>
      </c>
      <c r="I28" s="286">
        <v>175329</v>
      </c>
      <c r="J28" s="287">
        <v>7.8541792284377299E-2</v>
      </c>
    </row>
    <row r="29" spans="1:16" x14ac:dyDescent="0.2">
      <c r="A29" s="278"/>
      <c r="B29" s="279" t="s">
        <v>162</v>
      </c>
      <c r="C29" s="280"/>
      <c r="D29" s="281"/>
      <c r="E29" s="282">
        <v>49003252682</v>
      </c>
      <c r="F29" s="283">
        <v>1</v>
      </c>
      <c r="G29" s="284">
        <v>4706</v>
      </c>
      <c r="H29" s="285">
        <v>1</v>
      </c>
      <c r="I29" s="286">
        <v>2232302</v>
      </c>
      <c r="J29" s="287">
        <v>1</v>
      </c>
      <c r="K29" s="19"/>
      <c r="L29" s="19"/>
      <c r="M29" s="19"/>
      <c r="N29" s="19"/>
      <c r="O29" s="19"/>
      <c r="P29" s="19"/>
    </row>
    <row r="30" spans="1:16" ht="13.5" thickBot="1" x14ac:dyDescent="0.25">
      <c r="A30" s="295"/>
      <c r="B30" s="296"/>
      <c r="C30" s="296"/>
      <c r="D30" s="297"/>
      <c r="E30" s="298"/>
      <c r="F30" s="299"/>
      <c r="G30" s="298"/>
      <c r="H30" s="299"/>
      <c r="I30" s="298"/>
      <c r="J30" s="300"/>
    </row>
    <row r="32" spans="1:16" x14ac:dyDescent="0.2">
      <c r="A32" s="2546" t="s">
        <v>256</v>
      </c>
      <c r="B32" s="2546"/>
      <c r="C32" s="2546"/>
      <c r="D32" s="643"/>
      <c r="E32" s="643"/>
      <c r="F32" s="643"/>
      <c r="G32" s="643"/>
      <c r="H32" s="2564"/>
      <c r="I32" s="309"/>
      <c r="J32" s="309"/>
      <c r="K32" s="309"/>
    </row>
    <row r="33" spans="1:14" x14ac:dyDescent="0.2">
      <c r="A33" s="2720" t="s">
        <v>350</v>
      </c>
      <c r="B33" s="2720"/>
      <c r="C33" s="2720"/>
      <c r="D33" s="2720"/>
      <c r="E33" s="2720"/>
      <c r="F33" s="2720"/>
      <c r="G33" s="2720"/>
      <c r="H33" s="2720"/>
      <c r="I33" s="2720"/>
      <c r="J33" s="2720"/>
      <c r="K33" s="2720"/>
      <c r="L33" s="607"/>
      <c r="M33" s="607"/>
      <c r="N33" s="607"/>
    </row>
    <row r="34" spans="1:14" x14ac:dyDescent="0.2">
      <c r="A34" s="2546" t="s">
        <v>163</v>
      </c>
      <c r="B34" s="2546"/>
      <c r="C34" s="2546"/>
      <c r="D34" s="643"/>
      <c r="E34" s="643"/>
      <c r="F34" s="643"/>
      <c r="G34" s="643"/>
      <c r="H34" s="2564"/>
      <c r="I34" s="309"/>
      <c r="J34" s="309"/>
      <c r="K34" s="309"/>
    </row>
    <row r="35" spans="1:14" x14ac:dyDescent="0.2">
      <c r="A35" s="2546" t="s">
        <v>164</v>
      </c>
      <c r="B35" s="2546"/>
      <c r="C35" s="2546"/>
      <c r="D35" s="643"/>
      <c r="E35" s="643"/>
      <c r="F35" s="643"/>
      <c r="G35" s="643"/>
      <c r="H35" s="2564"/>
      <c r="I35" s="309"/>
      <c r="J35" s="309"/>
      <c r="K35" s="309"/>
    </row>
    <row r="36" spans="1:14" x14ac:dyDescent="0.2">
      <c r="A36" s="2546" t="s">
        <v>75</v>
      </c>
      <c r="B36" s="2546"/>
      <c r="C36" s="2546"/>
      <c r="D36" s="643"/>
      <c r="E36" s="643"/>
      <c r="F36" s="643"/>
      <c r="G36" s="643"/>
      <c r="H36" s="2564"/>
      <c r="I36" s="309"/>
      <c r="J36" s="309"/>
      <c r="K36" s="309"/>
    </row>
    <row r="42" spans="1:14" x14ac:dyDescent="0.2">
      <c r="D42"/>
      <c r="E42"/>
      <c r="F42"/>
      <c r="G42"/>
      <c r="H42"/>
    </row>
    <row r="43" spans="1:14" x14ac:dyDescent="0.2">
      <c r="D43"/>
      <c r="E43"/>
      <c r="F43"/>
      <c r="G43"/>
      <c r="H43"/>
    </row>
    <row r="44" spans="1:14" x14ac:dyDescent="0.2">
      <c r="D44" s="377"/>
      <c r="E44"/>
      <c r="F44"/>
      <c r="G44"/>
      <c r="H44"/>
    </row>
    <row r="45" spans="1:14" x14ac:dyDescent="0.2">
      <c r="D45" s="377"/>
      <c r="E45"/>
      <c r="F45"/>
      <c r="G45"/>
      <c r="H45"/>
    </row>
    <row r="46" spans="1:14" x14ac:dyDescent="0.2">
      <c r="D46" s="371"/>
      <c r="E46"/>
      <c r="F46"/>
      <c r="G46"/>
      <c r="H46"/>
    </row>
    <row r="47" spans="1:14" x14ac:dyDescent="0.2">
      <c r="D47"/>
      <c r="E47"/>
      <c r="F47"/>
      <c r="G47"/>
      <c r="H47"/>
    </row>
    <row r="48" spans="1:14" x14ac:dyDescent="0.2">
      <c r="D48"/>
      <c r="E48"/>
      <c r="F48"/>
      <c r="G48"/>
      <c r="H48"/>
    </row>
    <row r="49" spans="4:8" x14ac:dyDescent="0.2">
      <c r="D49"/>
      <c r="E49"/>
      <c r="F49"/>
      <c r="G49"/>
      <c r="H49"/>
    </row>
    <row r="50" spans="4:8" x14ac:dyDescent="0.2">
      <c r="D50"/>
      <c r="E50"/>
      <c r="F50"/>
      <c r="G50"/>
      <c r="H50"/>
    </row>
    <row r="51" spans="4:8" x14ac:dyDescent="0.2">
      <c r="D51"/>
      <c r="E51"/>
      <c r="F51"/>
      <c r="G51"/>
      <c r="H51"/>
    </row>
    <row r="52" spans="4:8" x14ac:dyDescent="0.2">
      <c r="D52"/>
      <c r="E52"/>
      <c r="F52"/>
      <c r="G52"/>
      <c r="H52"/>
    </row>
    <row r="53" spans="4:8" x14ac:dyDescent="0.2">
      <c r="D53"/>
      <c r="E53"/>
      <c r="F53"/>
      <c r="G53"/>
      <c r="H53"/>
    </row>
    <row r="54" spans="4:8" x14ac:dyDescent="0.2">
      <c r="D54"/>
      <c r="E54"/>
      <c r="F54"/>
      <c r="G54"/>
      <c r="H54"/>
    </row>
    <row r="55" spans="4:8" x14ac:dyDescent="0.2">
      <c r="D55"/>
      <c r="E55"/>
      <c r="F55"/>
      <c r="G55"/>
      <c r="H55"/>
    </row>
    <row r="56" spans="4:8" x14ac:dyDescent="0.2">
      <c r="D56"/>
      <c r="E56"/>
      <c r="F56"/>
      <c r="G56"/>
      <c r="H56"/>
    </row>
    <row r="57" spans="4:8" x14ac:dyDescent="0.2">
      <c r="D57"/>
      <c r="E57"/>
      <c r="F57"/>
      <c r="G57"/>
      <c r="H57"/>
    </row>
  </sheetData>
  <mergeCells count="9">
    <mergeCell ref="A33:K33"/>
    <mergeCell ref="A1:J2"/>
    <mergeCell ref="A3:J3"/>
    <mergeCell ref="A4:J4"/>
    <mergeCell ref="A5:J5"/>
    <mergeCell ref="A6:D9"/>
    <mergeCell ref="E6:F9"/>
    <mergeCell ref="G6:H9"/>
    <mergeCell ref="I6:J9"/>
  </mergeCells>
  <printOptions horizontalCentered="1"/>
  <pageMargins left="0.7" right="0.7" top="0.75" bottom="0.5" header="0.3" footer="0.3"/>
  <pageSetup scale="90" orientation="landscape" r:id="rId1"/>
  <headerFooter>
    <oddFooter>&amp;R2015 Data Tables</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pageSetUpPr fitToPage="1"/>
  </sheetPr>
  <dimension ref="A1:N79"/>
  <sheetViews>
    <sheetView zoomScale="80" zoomScaleNormal="80" workbookViewId="0"/>
  </sheetViews>
  <sheetFormatPr defaultColWidth="8.85546875" defaultRowHeight="12.75" x14ac:dyDescent="0.2"/>
  <cols>
    <col min="1" max="1" width="11.42578125" style="97" customWidth="1"/>
    <col min="2" max="2" width="15.42578125" style="97" customWidth="1"/>
    <col min="3" max="3" width="13.28515625" style="97" customWidth="1"/>
    <col min="4" max="4" width="13.7109375" style="127" bestFit="1" customWidth="1"/>
    <col min="5" max="5" width="11.42578125" style="97" customWidth="1"/>
    <col min="6" max="6" width="15" style="97" bestFit="1" customWidth="1"/>
    <col min="7" max="7" width="13.7109375" style="97" customWidth="1"/>
    <col min="8" max="8" width="18.85546875" style="97" bestFit="1" customWidth="1"/>
    <col min="9" max="9" width="12.42578125" style="273" customWidth="1"/>
    <col min="10" max="10" width="12.7109375" style="640" customWidth="1"/>
    <col min="11" max="11" width="13.7109375" style="273" customWidth="1"/>
    <col min="12" max="12" width="8.85546875" style="560"/>
    <col min="13" max="13" width="18.42578125" style="560" customWidth="1"/>
    <col min="14" max="14" width="10" style="560" bestFit="1" customWidth="1"/>
    <col min="15" max="15" width="11" style="560" bestFit="1" customWidth="1"/>
    <col min="16" max="16384" width="8.85546875" style="560"/>
  </cols>
  <sheetData>
    <row r="1" spans="1:11" x14ac:dyDescent="0.2">
      <c r="A1" s="998"/>
      <c r="B1" s="999"/>
      <c r="C1" s="999"/>
      <c r="D1" s="999"/>
      <c r="E1" s="999"/>
      <c r="F1" s="999"/>
      <c r="G1" s="999"/>
      <c r="H1" s="999"/>
      <c r="I1" s="999"/>
      <c r="J1" s="999"/>
      <c r="K1" s="1000"/>
    </row>
    <row r="2" spans="1:11" ht="20.25" x14ac:dyDescent="0.3">
      <c r="A2" s="2693" t="s">
        <v>837</v>
      </c>
      <c r="B2" s="2694"/>
      <c r="C2" s="2694"/>
      <c r="D2" s="2694"/>
      <c r="E2" s="2694"/>
      <c r="F2" s="2694"/>
      <c r="G2" s="2694"/>
      <c r="H2" s="2694"/>
      <c r="I2" s="2694"/>
      <c r="J2" s="2694"/>
      <c r="K2" s="2695"/>
    </row>
    <row r="3" spans="1:11" ht="18" x14ac:dyDescent="0.25">
      <c r="A3" s="2872" t="s">
        <v>838</v>
      </c>
      <c r="B3" s="2873"/>
      <c r="C3" s="2873"/>
      <c r="D3" s="2873"/>
      <c r="E3" s="2873"/>
      <c r="F3" s="2873"/>
      <c r="G3" s="2873"/>
      <c r="H3" s="2873"/>
      <c r="I3" s="2873"/>
      <c r="J3" s="2873"/>
      <c r="K3" s="2874"/>
    </row>
    <row r="4" spans="1:11" ht="18" x14ac:dyDescent="0.25">
      <c r="A4" s="2872" t="s">
        <v>1</v>
      </c>
      <c r="B4" s="2873"/>
      <c r="C4" s="2873"/>
      <c r="D4" s="2873"/>
      <c r="E4" s="2873"/>
      <c r="F4" s="2873"/>
      <c r="G4" s="2873"/>
      <c r="H4" s="2873"/>
      <c r="I4" s="2873"/>
      <c r="J4" s="2873"/>
      <c r="K4" s="2874"/>
    </row>
    <row r="5" spans="1:11" ht="15" customHeight="1" thickBot="1" x14ac:dyDescent="0.25">
      <c r="A5" s="2855"/>
      <c r="B5" s="2856"/>
      <c r="C5" s="2856"/>
      <c r="D5" s="2856"/>
      <c r="E5" s="2856"/>
      <c r="F5" s="2856"/>
      <c r="G5" s="2856"/>
      <c r="H5" s="2856"/>
      <c r="I5" s="2856"/>
      <c r="J5" s="2856"/>
      <c r="K5" s="2857"/>
    </row>
    <row r="6" spans="1:11" x14ac:dyDescent="0.2">
      <c r="A6" s="2875" t="s">
        <v>79</v>
      </c>
      <c r="B6" s="2877" t="s">
        <v>839</v>
      </c>
      <c r="C6" s="2878"/>
      <c r="D6" s="2878"/>
      <c r="E6" s="2879"/>
      <c r="F6" s="2880" t="s">
        <v>840</v>
      </c>
      <c r="G6" s="2881"/>
      <c r="H6" s="2882"/>
      <c r="I6" s="2883" t="s">
        <v>841</v>
      </c>
      <c r="J6" s="2879"/>
      <c r="K6" s="2668"/>
    </row>
    <row r="7" spans="1:11" x14ac:dyDescent="0.2">
      <c r="A7" s="2875"/>
      <c r="B7" s="2877"/>
      <c r="C7" s="2878"/>
      <c r="D7" s="2878"/>
      <c r="E7" s="2879"/>
      <c r="F7" s="2880"/>
      <c r="G7" s="2881"/>
      <c r="H7" s="2882"/>
      <c r="I7" s="2883"/>
      <c r="J7" s="2879"/>
      <c r="K7" s="1968"/>
    </row>
    <row r="8" spans="1:11" x14ac:dyDescent="0.2">
      <c r="A8" s="2875"/>
      <c r="B8" s="2877"/>
      <c r="C8" s="2878"/>
      <c r="D8" s="2878"/>
      <c r="E8" s="2879"/>
      <c r="F8" s="2880"/>
      <c r="G8" s="2881"/>
      <c r="H8" s="2882"/>
      <c r="I8" s="2883"/>
      <c r="J8" s="2879"/>
      <c r="K8" s="1969"/>
    </row>
    <row r="9" spans="1:11" ht="15" x14ac:dyDescent="0.2">
      <c r="A9" s="2875"/>
      <c r="B9" s="1964"/>
      <c r="C9" s="1550"/>
      <c r="D9" s="1970" t="s">
        <v>116</v>
      </c>
      <c r="E9" s="1971" t="s">
        <v>842</v>
      </c>
      <c r="F9" s="2880"/>
      <c r="G9" s="2881"/>
      <c r="H9" s="2882"/>
      <c r="I9" s="2883"/>
      <c r="J9" s="2879"/>
      <c r="K9" s="1969"/>
    </row>
    <row r="10" spans="1:11" ht="15" x14ac:dyDescent="0.2">
      <c r="A10" s="2875"/>
      <c r="B10" s="1433"/>
      <c r="C10" s="1431" t="s">
        <v>843</v>
      </c>
      <c r="D10" s="1550" t="s">
        <v>844</v>
      </c>
      <c r="E10" s="1972" t="s">
        <v>844</v>
      </c>
      <c r="F10" s="1431"/>
      <c r="G10" s="1431" t="s">
        <v>843</v>
      </c>
      <c r="H10" s="1973" t="s">
        <v>35</v>
      </c>
      <c r="I10" s="1550"/>
      <c r="J10" s="1972" t="s">
        <v>843</v>
      </c>
      <c r="K10" s="1974" t="s">
        <v>845</v>
      </c>
    </row>
    <row r="11" spans="1:11" ht="15" x14ac:dyDescent="0.2">
      <c r="A11" s="2875"/>
      <c r="B11" s="1433" t="s">
        <v>21</v>
      </c>
      <c r="C11" s="1431" t="s">
        <v>846</v>
      </c>
      <c r="D11" s="1550" t="s">
        <v>847</v>
      </c>
      <c r="E11" s="1972" t="s">
        <v>847</v>
      </c>
      <c r="F11" s="1431" t="s">
        <v>21</v>
      </c>
      <c r="G11" s="1431" t="s">
        <v>846</v>
      </c>
      <c r="H11" s="1973" t="s">
        <v>847</v>
      </c>
      <c r="I11" s="1550" t="s">
        <v>21</v>
      </c>
      <c r="J11" s="1972" t="s">
        <v>846</v>
      </c>
      <c r="K11" s="1974" t="s">
        <v>843</v>
      </c>
    </row>
    <row r="12" spans="1:11" x14ac:dyDescent="0.2">
      <c r="A12" s="2875"/>
      <c r="B12" s="1960" t="s">
        <v>14</v>
      </c>
      <c r="C12" s="1961" t="s">
        <v>444</v>
      </c>
      <c r="D12" s="1975"/>
      <c r="E12" s="1976"/>
      <c r="F12" s="1961" t="s">
        <v>14</v>
      </c>
      <c r="G12" s="1961" t="s">
        <v>444</v>
      </c>
      <c r="H12" s="1977" t="s">
        <v>848</v>
      </c>
      <c r="I12" s="1961" t="s">
        <v>14</v>
      </c>
      <c r="J12" s="1978" t="s">
        <v>444</v>
      </c>
      <c r="K12" s="1979" t="s">
        <v>444</v>
      </c>
    </row>
    <row r="13" spans="1:11" ht="4.5" customHeight="1" thickBot="1" x14ac:dyDescent="0.25">
      <c r="A13" s="2876"/>
      <c r="B13" s="1980"/>
      <c r="C13" s="54"/>
      <c r="D13" s="54"/>
      <c r="E13" s="1981"/>
      <c r="F13" s="13"/>
      <c r="G13" s="13"/>
      <c r="H13" s="1982"/>
      <c r="I13" s="10"/>
      <c r="J13" s="1983"/>
      <c r="K13" s="56"/>
    </row>
    <row r="14" spans="1:11" x14ac:dyDescent="0.2">
      <c r="A14" s="1984"/>
      <c r="B14" s="63"/>
      <c r="C14" s="63"/>
      <c r="D14" s="1985"/>
      <c r="E14" s="1986"/>
      <c r="F14" s="63"/>
      <c r="G14" s="63"/>
      <c r="H14" s="1306"/>
      <c r="I14" s="1009"/>
      <c r="J14" s="1987"/>
      <c r="K14" s="1017"/>
    </row>
    <row r="15" spans="1:11" ht="15.75" x14ac:dyDescent="0.2">
      <c r="A15" s="1988">
        <v>1980</v>
      </c>
      <c r="B15" s="1989">
        <v>34</v>
      </c>
      <c r="C15" s="1990">
        <v>28</v>
      </c>
      <c r="D15" s="1991">
        <v>124.129</v>
      </c>
      <c r="E15" s="1992">
        <v>91</v>
      </c>
      <c r="F15" s="1993">
        <v>3</v>
      </c>
      <c r="G15" s="1994">
        <v>2</v>
      </c>
      <c r="H15" s="1995">
        <v>1623</v>
      </c>
      <c r="I15" s="1991">
        <v>37</v>
      </c>
      <c r="J15" s="1996">
        <v>30</v>
      </c>
      <c r="K15" s="1997">
        <v>25</v>
      </c>
    </row>
    <row r="16" spans="1:11" ht="15.75" x14ac:dyDescent="0.2">
      <c r="A16" s="1988"/>
      <c r="B16" s="1998"/>
      <c r="C16" s="1990"/>
      <c r="D16" s="1990"/>
      <c r="E16" s="1999"/>
      <c r="F16" s="1994"/>
      <c r="G16" s="1994"/>
      <c r="H16" s="1996"/>
      <c r="I16" s="1990"/>
      <c r="J16" s="1996"/>
      <c r="K16" s="1997"/>
    </row>
    <row r="17" spans="1:13" ht="15.75" x14ac:dyDescent="0.2">
      <c r="A17" s="1988">
        <v>1985</v>
      </c>
      <c r="B17" s="1998">
        <v>166</v>
      </c>
      <c r="C17" s="1990">
        <v>75</v>
      </c>
      <c r="D17" s="1990">
        <v>226</v>
      </c>
      <c r="E17" s="1999">
        <v>128</v>
      </c>
      <c r="F17" s="1994">
        <v>4</v>
      </c>
      <c r="G17" s="1994">
        <v>2.0390000000000001</v>
      </c>
      <c r="H17" s="1996">
        <v>1782</v>
      </c>
      <c r="I17" s="1990">
        <v>170</v>
      </c>
      <c r="J17" s="1996">
        <v>77</v>
      </c>
      <c r="K17" s="1997">
        <v>92</v>
      </c>
    </row>
    <row r="18" spans="1:13" ht="15.75" x14ac:dyDescent="0.2">
      <c r="A18" s="1988"/>
      <c r="B18" s="1998"/>
      <c r="C18" s="1990"/>
      <c r="D18" s="1990"/>
      <c r="E18" s="1999"/>
      <c r="F18" s="1994"/>
      <c r="G18" s="1994"/>
      <c r="H18" s="1996"/>
      <c r="I18" s="1990"/>
      <c r="J18" s="1996"/>
      <c r="K18" s="1997"/>
    </row>
    <row r="19" spans="1:13" ht="15.75" x14ac:dyDescent="0.2">
      <c r="A19" s="1988">
        <v>1990</v>
      </c>
      <c r="B19" s="1998">
        <v>356</v>
      </c>
      <c r="C19" s="1990">
        <v>110</v>
      </c>
      <c r="D19" s="1990">
        <v>262</v>
      </c>
      <c r="E19" s="1999">
        <v>184</v>
      </c>
      <c r="F19" s="1994">
        <v>13</v>
      </c>
      <c r="G19" s="1994">
        <v>6</v>
      </c>
      <c r="H19" s="1996">
        <v>2437</v>
      </c>
      <c r="I19" s="1990">
        <v>369</v>
      </c>
      <c r="J19" s="1996">
        <v>116</v>
      </c>
      <c r="K19" s="1997">
        <v>85</v>
      </c>
    </row>
    <row r="20" spans="1:13" ht="15.75" x14ac:dyDescent="0.2">
      <c r="A20" s="1988"/>
      <c r="B20" s="1998"/>
      <c r="C20" s="1990"/>
      <c r="D20" s="1990"/>
      <c r="E20" s="1999"/>
      <c r="F20" s="1994"/>
      <c r="G20" s="1994"/>
      <c r="H20" s="1996"/>
      <c r="I20" s="1990"/>
      <c r="J20" s="1996"/>
      <c r="K20" s="1997"/>
    </row>
    <row r="21" spans="1:13" ht="18.75" customHeight="1" x14ac:dyDescent="0.2">
      <c r="A21" s="1988">
        <v>1995</v>
      </c>
      <c r="B21" s="1998">
        <v>739</v>
      </c>
      <c r="C21" s="2000">
        <v>182</v>
      </c>
      <c r="D21" s="1990">
        <v>344</v>
      </c>
      <c r="E21" s="1999">
        <v>232</v>
      </c>
      <c r="F21" s="1994">
        <v>22</v>
      </c>
      <c r="G21" s="1994">
        <v>6</v>
      </c>
      <c r="H21" s="1996">
        <v>3335</v>
      </c>
      <c r="I21" s="1990">
        <v>761</v>
      </c>
      <c r="J21" s="1996">
        <v>187</v>
      </c>
      <c r="K21" s="1997">
        <v>163</v>
      </c>
    </row>
    <row r="22" spans="1:13" ht="18.75" customHeight="1" x14ac:dyDescent="0.2">
      <c r="A22" s="1988">
        <v>1996</v>
      </c>
      <c r="B22" s="1998">
        <v>770</v>
      </c>
      <c r="C22" s="2000">
        <v>199</v>
      </c>
      <c r="D22" s="1990">
        <v>328</v>
      </c>
      <c r="E22" s="1999">
        <v>225</v>
      </c>
      <c r="F22" s="1994">
        <v>20</v>
      </c>
      <c r="G22" s="1994">
        <v>7</v>
      </c>
      <c r="H22" s="1996">
        <v>2757</v>
      </c>
      <c r="I22" s="1990">
        <v>790</v>
      </c>
      <c r="J22" s="1996">
        <v>206</v>
      </c>
      <c r="K22" s="1997">
        <v>182</v>
      </c>
    </row>
    <row r="23" spans="1:13" ht="18.75" customHeight="1" x14ac:dyDescent="0.2">
      <c r="A23" s="1988">
        <v>1997</v>
      </c>
      <c r="B23" s="1998">
        <v>800</v>
      </c>
      <c r="C23" s="2000">
        <v>204</v>
      </c>
      <c r="D23" s="1990">
        <v>316</v>
      </c>
      <c r="E23" s="1999">
        <v>212</v>
      </c>
      <c r="F23" s="1994">
        <v>23</v>
      </c>
      <c r="G23" s="1994">
        <v>9</v>
      </c>
      <c r="H23" s="1996">
        <v>2629</v>
      </c>
      <c r="I23" s="1990">
        <v>823</v>
      </c>
      <c r="J23" s="1996">
        <v>213</v>
      </c>
      <c r="K23" s="1997">
        <v>202</v>
      </c>
    </row>
    <row r="24" spans="1:13" ht="18.75" customHeight="1" x14ac:dyDescent="0.2">
      <c r="A24" s="1988">
        <v>1998</v>
      </c>
      <c r="B24" s="1998">
        <v>826.077448</v>
      </c>
      <c r="C24" s="2000">
        <v>207.57300000000001</v>
      </c>
      <c r="D24" s="1990">
        <v>313</v>
      </c>
      <c r="E24" s="1999">
        <v>208</v>
      </c>
      <c r="F24" s="1994">
        <v>21</v>
      </c>
      <c r="G24" s="1994">
        <v>8.59</v>
      </c>
      <c r="H24" s="1996">
        <v>2198</v>
      </c>
      <c r="I24" s="1990">
        <v>846.770445</v>
      </c>
      <c r="J24" s="1996">
        <v>215.893</v>
      </c>
      <c r="K24" s="1997">
        <v>213</v>
      </c>
    </row>
    <row r="25" spans="1:13" ht="18.75" customHeight="1" x14ac:dyDescent="0.2">
      <c r="A25" s="1988">
        <v>1999</v>
      </c>
      <c r="B25" s="1998">
        <v>844</v>
      </c>
      <c r="C25" s="2000">
        <v>214</v>
      </c>
      <c r="D25" s="1990">
        <v>311</v>
      </c>
      <c r="E25" s="1999">
        <v>208</v>
      </c>
      <c r="F25" s="1994">
        <v>56</v>
      </c>
      <c r="G25" s="1994">
        <v>16</v>
      </c>
      <c r="H25" s="1996">
        <v>3553</v>
      </c>
      <c r="I25" s="1990">
        <v>901</v>
      </c>
      <c r="J25" s="1996">
        <v>229</v>
      </c>
      <c r="K25" s="1997">
        <v>225</v>
      </c>
    </row>
    <row r="26" spans="1:13" ht="18.75" customHeight="1" x14ac:dyDescent="0.2">
      <c r="A26" s="1988">
        <v>2000</v>
      </c>
      <c r="B26" s="1998">
        <v>831</v>
      </c>
      <c r="C26" s="2000">
        <v>226</v>
      </c>
      <c r="D26" s="1990">
        <v>309</v>
      </c>
      <c r="E26" s="1999">
        <v>206</v>
      </c>
      <c r="F26" s="1994">
        <v>71</v>
      </c>
      <c r="G26" s="1994">
        <v>19</v>
      </c>
      <c r="H26" s="1996">
        <v>3726</v>
      </c>
      <c r="I26" s="1990">
        <v>902</v>
      </c>
      <c r="J26" s="1996">
        <v>243</v>
      </c>
      <c r="K26" s="1997">
        <v>226</v>
      </c>
    </row>
    <row r="27" spans="1:13" ht="18.75" customHeight="1" x14ac:dyDescent="0.2">
      <c r="A27" s="1988">
        <v>2001</v>
      </c>
      <c r="B27" s="1998">
        <v>954</v>
      </c>
      <c r="C27" s="2000">
        <v>266</v>
      </c>
      <c r="D27" s="1990">
        <v>325</v>
      </c>
      <c r="E27" s="1999">
        <v>208</v>
      </c>
      <c r="F27" s="1994">
        <v>88</v>
      </c>
      <c r="G27" s="1994">
        <v>18</v>
      </c>
      <c r="H27" s="1996">
        <v>4817</v>
      </c>
      <c r="I27" s="1990">
        <v>1042</v>
      </c>
      <c r="J27" s="1996">
        <v>283</v>
      </c>
      <c r="K27" s="1997">
        <v>246</v>
      </c>
    </row>
    <row r="28" spans="1:13" ht="18.75" customHeight="1" x14ac:dyDescent="0.2">
      <c r="A28" s="1988">
        <v>2002</v>
      </c>
      <c r="B28" s="1998">
        <v>1458</v>
      </c>
      <c r="C28" s="2000">
        <v>343</v>
      </c>
      <c r="D28" s="1990">
        <v>383</v>
      </c>
      <c r="E28" s="1999">
        <v>242</v>
      </c>
      <c r="F28" s="1994">
        <v>79</v>
      </c>
      <c r="G28" s="1994">
        <v>21</v>
      </c>
      <c r="H28" s="1996">
        <v>3757</v>
      </c>
      <c r="I28" s="1990">
        <v>1537</v>
      </c>
      <c r="J28" s="1996">
        <v>362</v>
      </c>
      <c r="K28" s="1997">
        <v>326</v>
      </c>
    </row>
    <row r="29" spans="1:13" ht="18.75" customHeight="1" x14ac:dyDescent="0.2">
      <c r="A29" s="1988">
        <v>2003</v>
      </c>
      <c r="B29" s="1998">
        <v>2401</v>
      </c>
      <c r="C29" s="2000">
        <v>457</v>
      </c>
      <c r="D29" s="1990">
        <v>453</v>
      </c>
      <c r="E29" s="1999">
        <v>275</v>
      </c>
      <c r="F29" s="1994">
        <v>87</v>
      </c>
      <c r="G29" s="1994">
        <v>22</v>
      </c>
      <c r="H29" s="1996">
        <v>4220</v>
      </c>
      <c r="I29" s="1990">
        <v>2488</v>
      </c>
      <c r="J29" s="1996">
        <v>477</v>
      </c>
      <c r="K29" s="1997">
        <v>375</v>
      </c>
    </row>
    <row r="30" spans="1:13" ht="18.75" customHeight="1" x14ac:dyDescent="0.2">
      <c r="A30" s="1988">
        <v>2004</v>
      </c>
      <c r="B30" s="1998">
        <v>2918</v>
      </c>
      <c r="C30" s="2000">
        <v>517</v>
      </c>
      <c r="D30" s="1990">
        <v>475</v>
      </c>
      <c r="E30" s="1999">
        <v>281</v>
      </c>
      <c r="F30" s="1994">
        <v>88</v>
      </c>
      <c r="G30" s="1994">
        <v>21</v>
      </c>
      <c r="H30" s="1996">
        <v>4229</v>
      </c>
      <c r="I30" s="1990">
        <v>3006</v>
      </c>
      <c r="J30" s="1996">
        <v>533</v>
      </c>
      <c r="K30" s="1997">
        <v>424</v>
      </c>
    </row>
    <row r="31" spans="1:13" ht="18.75" customHeight="1" x14ac:dyDescent="0.2">
      <c r="A31" s="1988">
        <v>2005</v>
      </c>
      <c r="B31" s="1998">
        <v>3607</v>
      </c>
      <c r="C31" s="2000">
        <v>683</v>
      </c>
      <c r="D31" s="1990">
        <v>487</v>
      </c>
      <c r="E31" s="1999">
        <v>286</v>
      </c>
      <c r="F31" s="1994">
        <v>78</v>
      </c>
      <c r="G31" s="1994">
        <v>17</v>
      </c>
      <c r="H31" s="1996">
        <v>4633</v>
      </c>
      <c r="I31" s="1990">
        <v>3685</v>
      </c>
      <c r="J31" s="1996">
        <v>698</v>
      </c>
      <c r="K31" s="1997">
        <v>489</v>
      </c>
    </row>
    <row r="32" spans="1:13" ht="18.75" customHeight="1" x14ac:dyDescent="0.2">
      <c r="A32" s="1988">
        <v>2006</v>
      </c>
      <c r="B32" s="1998">
        <v>4011</v>
      </c>
      <c r="C32" s="2000">
        <v>612</v>
      </c>
      <c r="D32" s="1990">
        <v>531</v>
      </c>
      <c r="E32" s="1999">
        <v>296</v>
      </c>
      <c r="F32" s="1994">
        <v>71</v>
      </c>
      <c r="G32" s="1994">
        <v>13</v>
      </c>
      <c r="H32" s="1996">
        <v>5145</v>
      </c>
      <c r="I32" s="1990">
        <v>4082</v>
      </c>
      <c r="J32" s="1996">
        <v>622</v>
      </c>
      <c r="K32" s="1997">
        <v>520</v>
      </c>
      <c r="M32" s="1289"/>
    </row>
    <row r="33" spans="1:14" ht="18.75" customHeight="1" x14ac:dyDescent="0.2">
      <c r="A33" s="1988">
        <v>2007</v>
      </c>
      <c r="B33" s="2001">
        <v>4179</v>
      </c>
      <c r="C33" s="1990">
        <v>630</v>
      </c>
      <c r="D33" s="1990">
        <v>539</v>
      </c>
      <c r="E33" s="1990">
        <v>281</v>
      </c>
      <c r="F33" s="2002">
        <v>87</v>
      </c>
      <c r="G33" s="1994">
        <v>17</v>
      </c>
      <c r="H33" s="2000">
        <v>5154</v>
      </c>
      <c r="I33" s="2003">
        <v>4266</v>
      </c>
      <c r="J33" s="2000">
        <v>645</v>
      </c>
      <c r="K33" s="2004">
        <v>534</v>
      </c>
    </row>
    <row r="34" spans="1:14" ht="18.75" customHeight="1" x14ac:dyDescent="0.2">
      <c r="A34" s="1988">
        <v>2008</v>
      </c>
      <c r="B34" s="2001">
        <v>4211</v>
      </c>
      <c r="C34" s="1990">
        <v>639</v>
      </c>
      <c r="D34" s="1990">
        <v>534</v>
      </c>
      <c r="E34" s="1990">
        <v>289</v>
      </c>
      <c r="F34" s="2002">
        <v>81</v>
      </c>
      <c r="G34" s="1994">
        <v>17</v>
      </c>
      <c r="H34" s="2000">
        <v>4827.83</v>
      </c>
      <c r="I34" s="2003">
        <v>4292</v>
      </c>
      <c r="J34" s="2000">
        <v>653</v>
      </c>
      <c r="K34" s="2004">
        <v>495</v>
      </c>
    </row>
    <row r="35" spans="1:14" ht="18.75" customHeight="1" x14ac:dyDescent="0.2">
      <c r="A35" s="1988">
        <v>2009</v>
      </c>
      <c r="B35" s="2001">
        <v>4409</v>
      </c>
      <c r="C35" s="1990">
        <v>743</v>
      </c>
      <c r="D35" s="1990">
        <v>598</v>
      </c>
      <c r="E35" s="1999">
        <v>305</v>
      </c>
      <c r="F35" s="2002">
        <v>69</v>
      </c>
      <c r="G35" s="1994">
        <v>12</v>
      </c>
      <c r="H35" s="1996">
        <v>4289</v>
      </c>
      <c r="I35" s="2003">
        <v>4478</v>
      </c>
      <c r="J35" s="1990">
        <v>754</v>
      </c>
      <c r="K35" s="2004">
        <v>565</v>
      </c>
    </row>
    <row r="36" spans="1:14" ht="18.75" customHeight="1" x14ac:dyDescent="0.2">
      <c r="A36" s="1988">
        <v>2010</v>
      </c>
      <c r="B36" s="2001">
        <v>5361</v>
      </c>
      <c r="C36" s="1990">
        <v>746</v>
      </c>
      <c r="D36" s="1990">
        <v>594</v>
      </c>
      <c r="E36" s="1999">
        <v>316</v>
      </c>
      <c r="F36" s="2002">
        <v>106</v>
      </c>
      <c r="G36" s="1994">
        <v>16</v>
      </c>
      <c r="H36" s="1996">
        <v>6661</v>
      </c>
      <c r="I36" s="2003">
        <v>5467</v>
      </c>
      <c r="J36" s="1990">
        <v>758</v>
      </c>
      <c r="K36" s="2004">
        <v>614</v>
      </c>
    </row>
    <row r="37" spans="1:14" ht="18.75" customHeight="1" x14ac:dyDescent="0.2">
      <c r="A37" s="1988">
        <v>2011</v>
      </c>
      <c r="B37" s="1998">
        <v>5172</v>
      </c>
      <c r="C37" s="2000">
        <v>775</v>
      </c>
      <c r="D37" s="1990">
        <v>579</v>
      </c>
      <c r="E37" s="1999">
        <v>287</v>
      </c>
      <c r="F37" s="1994">
        <v>168</v>
      </c>
      <c r="G37" s="1994">
        <v>48</v>
      </c>
      <c r="H37" s="1996">
        <v>3517</v>
      </c>
      <c r="I37" s="1990">
        <v>5340</v>
      </c>
      <c r="J37" s="1996">
        <v>781</v>
      </c>
      <c r="K37" s="1997">
        <v>595</v>
      </c>
    </row>
    <row r="38" spans="1:14" ht="18.75" customHeight="1" x14ac:dyDescent="0.2">
      <c r="A38" s="1988">
        <v>2012</v>
      </c>
      <c r="B38" s="2001">
        <v>5299</v>
      </c>
      <c r="C38" s="1990">
        <v>781</v>
      </c>
      <c r="D38" s="1990">
        <v>559</v>
      </c>
      <c r="E38" s="1990">
        <v>284</v>
      </c>
      <c r="F38" s="2002">
        <v>85</v>
      </c>
      <c r="G38" s="1994">
        <v>39</v>
      </c>
      <c r="H38" s="2000">
        <v>2198</v>
      </c>
      <c r="I38" s="2003">
        <v>5384</v>
      </c>
      <c r="J38" s="2000">
        <v>786</v>
      </c>
      <c r="K38" s="2004">
        <v>590</v>
      </c>
    </row>
    <row r="39" spans="1:14" ht="18.75" customHeight="1" x14ac:dyDescent="0.2">
      <c r="A39" s="1988">
        <v>2013</v>
      </c>
      <c r="B39" s="1998">
        <v>5385.8</v>
      </c>
      <c r="C39" s="2000">
        <v>799</v>
      </c>
      <c r="D39" s="1990">
        <v>539</v>
      </c>
      <c r="E39" s="1999">
        <v>283</v>
      </c>
      <c r="F39" s="1994">
        <v>62.779000000000003</v>
      </c>
      <c r="G39" s="1994">
        <v>39</v>
      </c>
      <c r="H39" s="1996">
        <v>1600</v>
      </c>
      <c r="I39" s="1990">
        <v>5449</v>
      </c>
      <c r="J39" s="1996">
        <v>801</v>
      </c>
      <c r="K39" s="1997">
        <v>600</v>
      </c>
    </row>
    <row r="40" spans="1:14" ht="18.75" customHeight="1" x14ac:dyDescent="0.2">
      <c r="A40" s="1988">
        <v>2014</v>
      </c>
      <c r="B40" s="1998">
        <v>5436.2510000000002</v>
      </c>
      <c r="C40" s="2000">
        <v>812</v>
      </c>
      <c r="D40" s="1990">
        <v>539</v>
      </c>
      <c r="E40" s="1999">
        <v>283</v>
      </c>
      <c r="F40" s="1994">
        <v>85.748999999999995</v>
      </c>
      <c r="G40" s="1994">
        <v>39</v>
      </c>
      <c r="H40" s="1996">
        <v>2014</v>
      </c>
      <c r="I40" s="1990">
        <v>5522</v>
      </c>
      <c r="J40" s="1996">
        <v>815</v>
      </c>
      <c r="K40" s="1997">
        <v>488</v>
      </c>
    </row>
    <row r="41" spans="1:14" ht="18.75" customHeight="1" thickBot="1" x14ac:dyDescent="0.25">
      <c r="A41" s="2005">
        <v>2015</v>
      </c>
      <c r="B41" s="2031">
        <f>I41-F41</f>
        <v>5486</v>
      </c>
      <c r="C41" s="2032">
        <v>825</v>
      </c>
      <c r="D41" s="2032">
        <v>536</v>
      </c>
      <c r="E41" s="2032">
        <v>279</v>
      </c>
      <c r="F41" s="2033">
        <v>84</v>
      </c>
      <c r="G41" s="2034">
        <v>40</v>
      </c>
      <c r="H41" s="2035">
        <v>2054</v>
      </c>
      <c r="I41" s="2036">
        <v>5570</v>
      </c>
      <c r="J41" s="2035">
        <v>828</v>
      </c>
      <c r="K41" s="2037">
        <v>560</v>
      </c>
    </row>
    <row r="42" spans="1:14" s="27" customFormat="1" x14ac:dyDescent="0.2">
      <c r="A42" s="566"/>
      <c r="B42" s="2024"/>
      <c r="C42" s="2024"/>
      <c r="D42" s="2025"/>
      <c r="E42" s="2025"/>
      <c r="F42" s="2026"/>
      <c r="G42" s="2026"/>
      <c r="H42" s="2027"/>
      <c r="I42" s="2024"/>
      <c r="J42" s="2028"/>
      <c r="K42" s="2029"/>
      <c r="M42" s="2030"/>
      <c r="N42" s="2030"/>
    </row>
    <row r="43" spans="1:14" x14ac:dyDescent="0.2">
      <c r="A43" s="2884" t="s">
        <v>1030</v>
      </c>
      <c r="B43" s="2884"/>
      <c r="C43" s="2884"/>
      <c r="D43" s="2884"/>
      <c r="E43" s="2884"/>
      <c r="F43" s="2884"/>
      <c r="G43" s="2884"/>
      <c r="H43" s="2884"/>
      <c r="I43" s="2884"/>
      <c r="J43" s="2884"/>
      <c r="K43" s="2884"/>
    </row>
    <row r="44" spans="1:14" x14ac:dyDescent="0.2">
      <c r="A44" s="2884" t="s">
        <v>849</v>
      </c>
      <c r="B44" s="2884"/>
      <c r="C44" s="2884"/>
      <c r="D44" s="2884"/>
      <c r="E44" s="2884"/>
      <c r="F44" s="2884"/>
      <c r="G44" s="2884"/>
      <c r="H44" s="2884"/>
      <c r="I44" s="2884"/>
      <c r="J44" s="2884"/>
      <c r="K44" s="2884"/>
    </row>
    <row r="45" spans="1:14" x14ac:dyDescent="0.2">
      <c r="A45" s="2885" t="s">
        <v>850</v>
      </c>
      <c r="B45" s="2885"/>
      <c r="C45" s="2885"/>
      <c r="D45" s="2885"/>
      <c r="E45" s="2885"/>
      <c r="F45" s="2885"/>
      <c r="G45" s="2885"/>
      <c r="H45" s="2885"/>
      <c r="I45" s="2885"/>
      <c r="J45" s="2885"/>
      <c r="K45" s="2885"/>
    </row>
    <row r="46" spans="1:14" x14ac:dyDescent="0.2">
      <c r="A46" s="2885" t="s">
        <v>851</v>
      </c>
      <c r="B46" s="2885"/>
      <c r="C46" s="2885"/>
      <c r="D46" s="2885"/>
      <c r="E46" s="2885"/>
      <c r="F46" s="2885"/>
      <c r="G46" s="2885"/>
      <c r="H46" s="2885"/>
      <c r="I46" s="2885"/>
      <c r="J46" s="2885"/>
      <c r="K46" s="2885"/>
    </row>
    <row r="47" spans="1:14" x14ac:dyDescent="0.2">
      <c r="A47" s="2886" t="s">
        <v>22</v>
      </c>
      <c r="B47" s="2886"/>
      <c r="C47" s="2886"/>
      <c r="D47" s="2886"/>
      <c r="E47" s="2886"/>
      <c r="F47" s="2886"/>
      <c r="G47" s="2886"/>
      <c r="H47" s="2886"/>
      <c r="I47" s="2886"/>
      <c r="J47" s="2886"/>
      <c r="K47" s="2886"/>
    </row>
    <row r="48" spans="1:14" ht="13.15" hidden="1" customHeight="1" x14ac:dyDescent="0.2">
      <c r="A48" s="2008" t="s">
        <v>852</v>
      </c>
      <c r="F48" s="2007"/>
      <c r="G48" s="2007"/>
    </row>
    <row r="49" spans="2:7" x14ac:dyDescent="0.2">
      <c r="F49" s="2007"/>
      <c r="G49" s="2007"/>
    </row>
    <row r="50" spans="2:7" x14ac:dyDescent="0.2">
      <c r="F50" s="2007"/>
      <c r="G50" s="2007"/>
    </row>
    <row r="51" spans="2:7" x14ac:dyDescent="0.2">
      <c r="F51" s="2007"/>
      <c r="G51" s="2007"/>
    </row>
    <row r="52" spans="2:7" x14ac:dyDescent="0.2">
      <c r="F52" s="2007"/>
      <c r="G52" s="2007"/>
    </row>
    <row r="56" spans="2:7" x14ac:dyDescent="0.2">
      <c r="B56" s="2009"/>
    </row>
    <row r="58" spans="2:7" x14ac:dyDescent="0.2">
      <c r="B58" s="2009"/>
    </row>
    <row r="59" spans="2:7" x14ac:dyDescent="0.2">
      <c r="C59" s="652"/>
      <c r="D59" s="2010"/>
    </row>
    <row r="60" spans="2:7" x14ac:dyDescent="0.2">
      <c r="C60" s="652"/>
      <c r="D60" s="2010"/>
    </row>
    <row r="61" spans="2:7" x14ac:dyDescent="0.2">
      <c r="C61" s="652"/>
      <c r="D61" s="2010"/>
    </row>
    <row r="62" spans="2:7" x14ac:dyDescent="0.2">
      <c r="C62" s="652"/>
      <c r="D62" s="2010"/>
    </row>
    <row r="63" spans="2:7" x14ac:dyDescent="0.2">
      <c r="C63" s="652"/>
      <c r="D63" s="2010"/>
    </row>
    <row r="64" spans="2:7" x14ac:dyDescent="0.2">
      <c r="C64" s="652"/>
      <c r="D64" s="2010"/>
    </row>
    <row r="65" spans="2:11" x14ac:dyDescent="0.2">
      <c r="C65" s="2011"/>
      <c r="D65" s="2010"/>
      <c r="F65" s="652"/>
      <c r="G65" s="1092"/>
      <c r="H65" s="1092"/>
    </row>
    <row r="66" spans="2:11" x14ac:dyDescent="0.2">
      <c r="C66" s="652"/>
      <c r="D66" s="2010"/>
      <c r="F66" s="652"/>
      <c r="H66" s="2012"/>
    </row>
    <row r="67" spans="2:11" x14ac:dyDescent="0.2">
      <c r="C67" s="652"/>
      <c r="D67" s="2010"/>
      <c r="F67" s="652"/>
    </row>
    <row r="68" spans="2:11" ht="13.5" thickBot="1" x14ac:dyDescent="0.25">
      <c r="C68" s="652"/>
      <c r="D68" s="2010"/>
    </row>
    <row r="69" spans="2:11" x14ac:dyDescent="0.2">
      <c r="B69" s="2009"/>
      <c r="C69" s="652"/>
      <c r="D69" s="2010"/>
      <c r="I69" s="2013"/>
      <c r="J69" s="2014"/>
      <c r="K69" s="2015"/>
    </row>
    <row r="70" spans="2:11" x14ac:dyDescent="0.2">
      <c r="B70" s="2009"/>
      <c r="C70" s="652"/>
      <c r="D70" s="2010"/>
      <c r="I70" s="2016"/>
      <c r="J70" s="2017"/>
      <c r="K70" s="2018"/>
    </row>
    <row r="71" spans="2:11" x14ac:dyDescent="0.2">
      <c r="C71" s="652"/>
      <c r="D71" s="2010"/>
      <c r="F71" s="1098"/>
      <c r="I71" s="2019"/>
      <c r="J71" s="2020"/>
      <c r="K71" s="2018"/>
    </row>
    <row r="72" spans="2:11" ht="13.5" thickBot="1" x14ac:dyDescent="0.25">
      <c r="C72" s="652"/>
      <c r="D72" s="2010"/>
      <c r="F72" s="1098"/>
      <c r="I72" s="2021"/>
      <c r="J72" s="2022"/>
      <c r="K72" s="2023"/>
    </row>
    <row r="73" spans="2:11" x14ac:dyDescent="0.2">
      <c r="B73" s="2009"/>
      <c r="C73" s="652"/>
      <c r="D73" s="2010"/>
    </row>
    <row r="74" spans="2:11" x14ac:dyDescent="0.2">
      <c r="C74" s="652"/>
      <c r="D74" s="2010"/>
    </row>
    <row r="75" spans="2:11" x14ac:dyDescent="0.2">
      <c r="C75" s="652"/>
      <c r="D75" s="2010"/>
      <c r="H75" s="1556"/>
    </row>
    <row r="76" spans="2:11" x14ac:dyDescent="0.2">
      <c r="C76" s="652"/>
      <c r="D76" s="2010"/>
      <c r="H76" s="1556"/>
    </row>
    <row r="77" spans="2:11" x14ac:dyDescent="0.2">
      <c r="B77" s="2009"/>
      <c r="C77" s="652"/>
      <c r="D77" s="2010"/>
    </row>
    <row r="79" spans="2:11" x14ac:dyDescent="0.2">
      <c r="F79" s="652"/>
    </row>
  </sheetData>
  <mergeCells count="13">
    <mergeCell ref="A43:K43"/>
    <mergeCell ref="A44:K44"/>
    <mergeCell ref="A45:K45"/>
    <mergeCell ref="A46:K46"/>
    <mergeCell ref="A47:K47"/>
    <mergeCell ref="A2:K2"/>
    <mergeCell ref="A3:K3"/>
    <mergeCell ref="A4:K4"/>
    <mergeCell ref="A5:K5"/>
    <mergeCell ref="A6:A13"/>
    <mergeCell ref="B6:E8"/>
    <mergeCell ref="F6:H9"/>
    <mergeCell ref="I6:J9"/>
  </mergeCells>
  <printOptions horizontalCentered="1"/>
  <pageMargins left="0.7" right="0.7" top="0.75" bottom="0.5" header="0.3" footer="0.3"/>
  <pageSetup scale="73"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pageSetUpPr fitToPage="1"/>
  </sheetPr>
  <dimension ref="A1:P46"/>
  <sheetViews>
    <sheetView zoomScale="80" zoomScaleNormal="80" zoomScaleSheetLayoutView="80" workbookViewId="0">
      <selection activeCell="D14" sqref="D14"/>
    </sheetView>
  </sheetViews>
  <sheetFormatPr defaultColWidth="8.85546875" defaultRowHeight="12.75" x14ac:dyDescent="0.2"/>
  <cols>
    <col min="1" max="1" width="2.7109375" style="97" customWidth="1"/>
    <col min="2" max="2" width="16.28515625" style="97" customWidth="1"/>
    <col min="3" max="3" width="1.7109375" style="97" customWidth="1"/>
    <col min="4" max="4" width="12.7109375" style="97" bestFit="1" customWidth="1"/>
    <col min="5" max="5" width="14.7109375" style="97" customWidth="1"/>
    <col min="6" max="6" width="1.7109375" style="97" customWidth="1"/>
    <col min="7" max="7" width="11.7109375" style="97" customWidth="1"/>
    <col min="8" max="8" width="18.7109375" style="127" customWidth="1"/>
    <col min="9" max="9" width="10.7109375" style="127" customWidth="1"/>
    <col min="10" max="10" width="3.7109375" style="127" customWidth="1"/>
    <col min="11" max="11" width="9.7109375" style="127" customWidth="1"/>
    <col min="12" max="12" width="4.5703125" style="127" customWidth="1"/>
    <col min="13" max="13" width="13.7109375" style="127" customWidth="1"/>
    <col min="14" max="14" width="2.7109375" style="97" customWidth="1"/>
    <col min="15" max="16384" width="8.85546875" style="560"/>
  </cols>
  <sheetData>
    <row r="1" spans="1:14" x14ac:dyDescent="0.2">
      <c r="A1" s="24"/>
      <c r="B1" s="25"/>
      <c r="C1" s="25"/>
      <c r="D1" s="25"/>
      <c r="E1" s="25"/>
      <c r="F1" s="25"/>
      <c r="G1" s="25"/>
      <c r="H1" s="25"/>
      <c r="I1" s="25"/>
      <c r="J1" s="25"/>
      <c r="K1" s="25"/>
      <c r="L1" s="25"/>
      <c r="M1" s="2911"/>
      <c r="N1" s="2912"/>
    </row>
    <row r="2" spans="1:14" ht="20.25" x14ac:dyDescent="0.3">
      <c r="A2" s="2693" t="s">
        <v>853</v>
      </c>
      <c r="B2" s="2694"/>
      <c r="C2" s="2694"/>
      <c r="D2" s="2694"/>
      <c r="E2" s="2694"/>
      <c r="F2" s="2694"/>
      <c r="G2" s="2694"/>
      <c r="H2" s="2694"/>
      <c r="I2" s="2694"/>
      <c r="J2" s="2694"/>
      <c r="K2" s="2694"/>
      <c r="L2" s="2694"/>
      <c r="M2" s="2694"/>
      <c r="N2" s="2695"/>
    </row>
    <row r="3" spans="1:14" ht="18" x14ac:dyDescent="0.2">
      <c r="A3" s="2706" t="s">
        <v>288</v>
      </c>
      <c r="B3" s="2707"/>
      <c r="C3" s="2707"/>
      <c r="D3" s="2707"/>
      <c r="E3" s="2707"/>
      <c r="F3" s="2707"/>
      <c r="G3" s="2707"/>
      <c r="H3" s="2707"/>
      <c r="I3" s="2707"/>
      <c r="J3" s="2707"/>
      <c r="K3" s="2707"/>
      <c r="L3" s="2707"/>
      <c r="M3" s="2707"/>
      <c r="N3" s="2708"/>
    </row>
    <row r="4" spans="1:14" ht="18" x14ac:dyDescent="0.2">
      <c r="A4" s="2706" t="s">
        <v>1</v>
      </c>
      <c r="B4" s="2707"/>
      <c r="C4" s="2707"/>
      <c r="D4" s="2707"/>
      <c r="E4" s="2707"/>
      <c r="F4" s="2707"/>
      <c r="G4" s="2707"/>
      <c r="H4" s="2707"/>
      <c r="I4" s="2707"/>
      <c r="J4" s="2707"/>
      <c r="K4" s="2707"/>
      <c r="L4" s="2707"/>
      <c r="M4" s="2707"/>
      <c r="N4" s="2708"/>
    </row>
    <row r="5" spans="1:14" ht="21" thickBot="1" x14ac:dyDescent="0.25">
      <c r="A5" s="2717"/>
      <c r="B5" s="2718"/>
      <c r="C5" s="2718"/>
      <c r="D5" s="2718"/>
      <c r="E5" s="2718"/>
      <c r="F5" s="2718"/>
      <c r="G5" s="2718"/>
      <c r="H5" s="2718"/>
      <c r="I5" s="2718"/>
      <c r="J5" s="2718"/>
      <c r="K5" s="2718"/>
      <c r="L5" s="2718"/>
      <c r="M5" s="2718"/>
      <c r="N5" s="2719"/>
    </row>
    <row r="6" spans="1:14" ht="13.15" customHeight="1" x14ac:dyDescent="0.2">
      <c r="A6" s="2560"/>
      <c r="B6" s="408"/>
      <c r="C6" s="2687" t="s">
        <v>854</v>
      </c>
      <c r="D6" s="2688"/>
      <c r="E6" s="2689"/>
      <c r="F6" s="2901" t="s">
        <v>1053</v>
      </c>
      <c r="G6" s="2902"/>
      <c r="H6" s="2903"/>
      <c r="I6" s="2561"/>
      <c r="J6" s="408"/>
      <c r="K6" s="408"/>
      <c r="L6" s="408"/>
      <c r="M6" s="2562"/>
      <c r="N6" s="2542"/>
    </row>
    <row r="7" spans="1:14" ht="15.75" x14ac:dyDescent="0.2">
      <c r="A7" s="2858" t="s">
        <v>79</v>
      </c>
      <c r="B7" s="2860"/>
      <c r="C7" s="2687"/>
      <c r="D7" s="2688"/>
      <c r="E7" s="2689"/>
      <c r="F7" s="2904"/>
      <c r="G7" s="2905"/>
      <c r="H7" s="2906"/>
      <c r="I7" s="2868" t="s">
        <v>116</v>
      </c>
      <c r="J7" s="2859"/>
      <c r="K7" s="2859" t="s">
        <v>855</v>
      </c>
      <c r="L7" s="2859"/>
      <c r="M7" s="2868" t="s">
        <v>845</v>
      </c>
      <c r="N7" s="2870"/>
    </row>
    <row r="8" spans="1:14" ht="15.75" x14ac:dyDescent="0.2">
      <c r="A8" s="2858" t="s">
        <v>41</v>
      </c>
      <c r="B8" s="2860"/>
      <c r="C8" s="2687"/>
      <c r="D8" s="2688"/>
      <c r="E8" s="2689"/>
      <c r="F8" s="2904"/>
      <c r="G8" s="2905"/>
      <c r="H8" s="2906"/>
      <c r="I8" s="2868" t="s">
        <v>844</v>
      </c>
      <c r="J8" s="2859"/>
      <c r="K8" s="2859" t="s">
        <v>844</v>
      </c>
      <c r="L8" s="2859"/>
      <c r="M8" s="2868" t="s">
        <v>843</v>
      </c>
      <c r="N8" s="2870"/>
    </row>
    <row r="9" spans="1:14" ht="15.75" x14ac:dyDescent="0.2">
      <c r="A9" s="2858" t="s">
        <v>856</v>
      </c>
      <c r="B9" s="2860"/>
      <c r="C9" s="2687"/>
      <c r="D9" s="2688"/>
      <c r="E9" s="2688"/>
      <c r="F9" s="2904"/>
      <c r="G9" s="2905"/>
      <c r="H9" s="2906"/>
      <c r="I9" s="2868" t="s">
        <v>857</v>
      </c>
      <c r="J9" s="2859"/>
      <c r="K9" s="2859" t="s">
        <v>857</v>
      </c>
      <c r="L9" s="2859"/>
      <c r="M9" s="2868" t="s">
        <v>858</v>
      </c>
      <c r="N9" s="2870"/>
    </row>
    <row r="10" spans="1:14" ht="13.9" customHeight="1" thickBot="1" x14ac:dyDescent="0.25">
      <c r="A10" s="9"/>
      <c r="B10" s="10"/>
      <c r="C10" s="2896"/>
      <c r="D10" s="2897"/>
      <c r="E10" s="2898"/>
      <c r="F10" s="2907"/>
      <c r="G10" s="2908"/>
      <c r="H10" s="2909"/>
      <c r="I10" s="2899"/>
      <c r="J10" s="2900"/>
      <c r="K10" s="2900"/>
      <c r="L10" s="2900"/>
      <c r="M10" s="2899"/>
      <c r="N10" s="2910"/>
    </row>
    <row r="11" spans="1:14" x14ac:dyDescent="0.2">
      <c r="A11" s="1179"/>
      <c r="B11" s="2038"/>
      <c r="C11" s="2039"/>
      <c r="D11" s="61"/>
      <c r="E11" s="2040"/>
      <c r="F11" s="2041"/>
      <c r="G11" s="15"/>
      <c r="H11" s="59"/>
      <c r="I11" s="2042"/>
      <c r="J11" s="59"/>
      <c r="K11" s="59"/>
      <c r="L11" s="59"/>
      <c r="M11" s="2042"/>
      <c r="N11" s="1181"/>
    </row>
    <row r="12" spans="1:14" ht="15" x14ac:dyDescent="0.2">
      <c r="A12" s="2887" t="s">
        <v>859</v>
      </c>
      <c r="B12" s="2888"/>
      <c r="C12" s="705"/>
      <c r="D12" s="2043">
        <v>3371</v>
      </c>
      <c r="E12" s="2044">
        <v>4.0703908347984007E-3</v>
      </c>
      <c r="F12" s="2045"/>
      <c r="G12" s="2046">
        <v>4.4000000000000004</v>
      </c>
      <c r="H12" s="2044">
        <v>7.8998089815866433E-4</v>
      </c>
      <c r="I12" s="2047">
        <v>104.97</v>
      </c>
      <c r="J12" s="2048"/>
      <c r="K12" s="2049">
        <v>83.14</v>
      </c>
      <c r="L12" s="2048"/>
      <c r="M12" s="2050">
        <v>930</v>
      </c>
      <c r="N12" s="2051"/>
    </row>
    <row r="13" spans="1:14" ht="15" x14ac:dyDescent="0.2">
      <c r="A13" s="2887" t="s">
        <v>860</v>
      </c>
      <c r="B13" s="2888"/>
      <c r="C13" s="705"/>
      <c r="D13" s="2043">
        <v>16645</v>
      </c>
      <c r="E13" s="2044">
        <v>2.0098384884372406E-2</v>
      </c>
      <c r="F13" s="2045"/>
      <c r="G13" s="2052">
        <v>40.200000000000003</v>
      </c>
      <c r="H13" s="2044">
        <v>7.2175527513587065E-3</v>
      </c>
      <c r="I13" s="2053">
        <v>194.49</v>
      </c>
      <c r="J13" s="2054"/>
      <c r="K13" s="2055">
        <v>158.76</v>
      </c>
      <c r="L13" s="2054"/>
      <c r="M13" s="2050">
        <v>1283</v>
      </c>
      <c r="N13" s="2051"/>
    </row>
    <row r="14" spans="1:14" ht="15" x14ac:dyDescent="0.2">
      <c r="A14" s="2887" t="s">
        <v>861</v>
      </c>
      <c r="B14" s="2888"/>
      <c r="C14" s="705"/>
      <c r="D14" s="2043">
        <v>29057</v>
      </c>
      <c r="E14" s="2044">
        <v>3.5085537373698343E-2</v>
      </c>
      <c r="F14" s="2045"/>
      <c r="G14" s="2052">
        <v>95.6</v>
      </c>
      <c r="H14" s="2044">
        <v>1.7164130423629159E-2</v>
      </c>
      <c r="I14" s="2053">
        <v>262.14</v>
      </c>
      <c r="J14" s="2054"/>
      <c r="K14" s="2055">
        <v>195</v>
      </c>
      <c r="L14" s="2054"/>
      <c r="M14" s="2050">
        <v>2090</v>
      </c>
      <c r="N14" s="2051"/>
    </row>
    <row r="15" spans="1:14" ht="15" x14ac:dyDescent="0.2">
      <c r="A15" s="2887" t="s">
        <v>862</v>
      </c>
      <c r="B15" s="2888"/>
      <c r="C15" s="705"/>
      <c r="D15" s="2043">
        <v>80595</v>
      </c>
      <c r="E15" s="2044">
        <v>9.7316270937578483E-2</v>
      </c>
      <c r="F15" s="2045"/>
      <c r="G15" s="2052">
        <v>331.3</v>
      </c>
      <c r="H15" s="2044">
        <v>5.9481970809083066E-2</v>
      </c>
      <c r="I15" s="2056">
        <v>323.69</v>
      </c>
      <c r="J15" s="2057"/>
      <c r="K15" s="2058">
        <v>236.63</v>
      </c>
      <c r="L15" s="2057"/>
      <c r="M15" s="2050">
        <v>5646</v>
      </c>
      <c r="N15" s="2051"/>
    </row>
    <row r="16" spans="1:14" ht="15" x14ac:dyDescent="0.2">
      <c r="A16" s="2887">
        <v>1995</v>
      </c>
      <c r="B16" s="2888"/>
      <c r="C16" s="705"/>
      <c r="D16" s="2043">
        <v>7080</v>
      </c>
      <c r="E16" s="2044">
        <v>8.5489074786035818E-3</v>
      </c>
      <c r="F16" s="2045"/>
      <c r="G16" s="2052">
        <v>26.7</v>
      </c>
      <c r="H16" s="2044">
        <v>4.7937477229173494E-3</v>
      </c>
      <c r="I16" s="2053">
        <v>298.86</v>
      </c>
      <c r="J16" s="2057"/>
      <c r="K16" s="2055">
        <v>165.96</v>
      </c>
      <c r="L16" s="2057"/>
      <c r="M16" s="2050">
        <v>2357</v>
      </c>
      <c r="N16" s="2051"/>
    </row>
    <row r="17" spans="1:14" ht="15" x14ac:dyDescent="0.2">
      <c r="A17" s="2887">
        <v>1996</v>
      </c>
      <c r="B17" s="2888"/>
      <c r="C17" s="705"/>
      <c r="D17" s="2043">
        <v>8973</v>
      </c>
      <c r="E17" s="2044">
        <v>1.0834653503603098E-2</v>
      </c>
      <c r="F17" s="2045"/>
      <c r="G17" s="2052">
        <v>25</v>
      </c>
      <c r="H17" s="2044">
        <v>4.488527830446956E-3</v>
      </c>
      <c r="I17" s="2053">
        <v>222.12</v>
      </c>
      <c r="J17" s="2057"/>
      <c r="K17" s="2055">
        <v>129.01</v>
      </c>
      <c r="L17" s="2057"/>
      <c r="M17" s="2050">
        <v>2683</v>
      </c>
      <c r="N17" s="2051"/>
    </row>
    <row r="18" spans="1:14" ht="15" x14ac:dyDescent="0.2">
      <c r="A18" s="2887">
        <v>1997</v>
      </c>
      <c r="B18" s="2888"/>
      <c r="C18" s="705"/>
      <c r="D18" s="2043">
        <v>12324</v>
      </c>
      <c r="E18" s="2044">
        <v>1.4880894882247251E-2</v>
      </c>
      <c r="F18" s="2045"/>
      <c r="G18" s="2052">
        <v>42.4</v>
      </c>
      <c r="H18" s="2044">
        <v>7.6125432004380371E-3</v>
      </c>
      <c r="I18" s="2053">
        <v>273.27</v>
      </c>
      <c r="J18" s="2057"/>
      <c r="K18" s="2055">
        <v>197.61</v>
      </c>
      <c r="L18" s="2057"/>
      <c r="M18" s="2050">
        <v>5113</v>
      </c>
      <c r="N18" s="2051"/>
    </row>
    <row r="19" spans="1:14" ht="15" x14ac:dyDescent="0.2">
      <c r="A19" s="2887">
        <v>1998</v>
      </c>
      <c r="B19" s="2888"/>
      <c r="C19" s="705"/>
      <c r="D19" s="2043">
        <v>4310</v>
      </c>
      <c r="E19" s="2044">
        <v>5.204207801240316E-3</v>
      </c>
      <c r="F19" s="2045"/>
      <c r="G19" s="2052">
        <v>14.3</v>
      </c>
      <c r="H19" s="2044">
        <v>2.5674379190156593E-3</v>
      </c>
      <c r="I19" s="2053">
        <v>260.93</v>
      </c>
      <c r="J19" s="2057"/>
      <c r="K19" s="2055">
        <v>159.69</v>
      </c>
      <c r="L19" s="2057"/>
      <c r="M19" s="2050">
        <v>3407</v>
      </c>
      <c r="N19" s="2051"/>
    </row>
    <row r="20" spans="1:14" ht="15" x14ac:dyDescent="0.2">
      <c r="A20" s="2887">
        <v>1999</v>
      </c>
      <c r="B20" s="2888"/>
      <c r="C20" s="705"/>
      <c r="D20" s="2043">
        <v>8812</v>
      </c>
      <c r="E20" s="2044">
        <v>1.0640250381561408E-2</v>
      </c>
      <c r="F20" s="2045"/>
      <c r="G20" s="2052">
        <v>27.4</v>
      </c>
      <c r="H20" s="2044">
        <v>4.919426502169864E-3</v>
      </c>
      <c r="I20" s="2053">
        <v>243.44</v>
      </c>
      <c r="J20" s="2057"/>
      <c r="K20" s="2055">
        <v>157.22999999999999</v>
      </c>
      <c r="L20" s="2057"/>
      <c r="M20" s="2050">
        <v>12592</v>
      </c>
      <c r="N20" s="2051"/>
    </row>
    <row r="21" spans="1:14" ht="15" x14ac:dyDescent="0.2">
      <c r="A21" s="2887">
        <v>2000</v>
      </c>
      <c r="B21" s="2888"/>
      <c r="C21" s="705"/>
      <c r="D21" s="2043">
        <v>8261</v>
      </c>
      <c r="E21" s="2044">
        <v>9.9749328645118915E-3</v>
      </c>
      <c r="F21" s="2045"/>
      <c r="G21" s="2052">
        <v>24.5</v>
      </c>
      <c r="H21" s="2044">
        <v>4.398757273838017E-3</v>
      </c>
      <c r="I21" s="2053">
        <v>235.46</v>
      </c>
      <c r="J21" s="2057"/>
      <c r="K21" s="2055">
        <v>133.07</v>
      </c>
      <c r="L21" s="2057"/>
      <c r="M21" s="2050">
        <v>2440</v>
      </c>
      <c r="N21" s="2051"/>
    </row>
    <row r="22" spans="1:14" ht="15" x14ac:dyDescent="0.2">
      <c r="A22" s="2887">
        <v>2001</v>
      </c>
      <c r="B22" s="2888"/>
      <c r="C22" s="705"/>
      <c r="D22" s="2043">
        <v>46804</v>
      </c>
      <c r="E22" s="2044">
        <v>5.6514557292169781E-2</v>
      </c>
      <c r="F22" s="2045"/>
      <c r="G22" s="2052">
        <v>271.60000000000002</v>
      </c>
      <c r="H22" s="2044">
        <v>4.8763366349975738E-2</v>
      </c>
      <c r="I22" s="2053">
        <v>456.02</v>
      </c>
      <c r="J22" s="2057"/>
      <c r="K22" s="2055">
        <v>274.82</v>
      </c>
      <c r="L22" s="2057"/>
      <c r="M22" s="2050">
        <v>20159</v>
      </c>
      <c r="N22" s="2051"/>
    </row>
    <row r="23" spans="1:14" ht="15" x14ac:dyDescent="0.2">
      <c r="A23" s="2887">
        <v>2002</v>
      </c>
      <c r="B23" s="2888"/>
      <c r="C23" s="705"/>
      <c r="D23" s="2043">
        <v>90159</v>
      </c>
      <c r="E23" s="2044">
        <v>0.10886454087053959</v>
      </c>
      <c r="F23" s="2045"/>
      <c r="G23" s="2052">
        <v>505</v>
      </c>
      <c r="H23" s="2044">
        <v>9.0668262175028519E-2</v>
      </c>
      <c r="I23" s="2053">
        <v>444.11</v>
      </c>
      <c r="J23" s="2057"/>
      <c r="K23" s="2055">
        <v>276.37</v>
      </c>
      <c r="L23" s="2057"/>
      <c r="M23" s="2050">
        <v>25301</v>
      </c>
      <c r="N23" s="2051"/>
    </row>
    <row r="24" spans="1:14" ht="15" x14ac:dyDescent="0.2">
      <c r="A24" s="2887">
        <v>2003</v>
      </c>
      <c r="B24" s="2888"/>
      <c r="C24" s="705"/>
      <c r="D24" s="2043">
        <v>94580</v>
      </c>
      <c r="E24" s="2044">
        <v>0.11420277815343599</v>
      </c>
      <c r="F24" s="2045"/>
      <c r="G24" s="2052">
        <v>820.6</v>
      </c>
      <c r="H24" s="2044">
        <v>0.14733143750659089</v>
      </c>
      <c r="I24" s="2053">
        <v>690.04</v>
      </c>
      <c r="J24" s="2057"/>
      <c r="K24" s="2055">
        <v>402.95</v>
      </c>
      <c r="L24" s="2057"/>
      <c r="M24" s="2050">
        <v>25186</v>
      </c>
      <c r="N24" s="2051"/>
    </row>
    <row r="25" spans="1:14" ht="15" x14ac:dyDescent="0.2">
      <c r="A25" s="2887">
        <v>2004</v>
      </c>
      <c r="B25" s="2888"/>
      <c r="C25" s="705"/>
      <c r="D25" s="2043">
        <v>64707</v>
      </c>
      <c r="E25" s="2044">
        <v>7.8131942968644341E-2</v>
      </c>
      <c r="F25" s="2045"/>
      <c r="G25" s="2052">
        <v>330.5</v>
      </c>
      <c r="H25" s="2044">
        <v>5.933833791850876E-2</v>
      </c>
      <c r="I25" s="2053">
        <v>403.72</v>
      </c>
      <c r="J25" s="2057"/>
      <c r="K25" s="2055">
        <v>233.28</v>
      </c>
      <c r="L25" s="2057"/>
      <c r="M25" s="2050">
        <v>35208</v>
      </c>
      <c r="N25" s="2051"/>
    </row>
    <row r="26" spans="1:14" ht="15" x14ac:dyDescent="0.2">
      <c r="A26" s="2887">
        <v>2005</v>
      </c>
      <c r="B26" s="2888"/>
      <c r="C26" s="705"/>
      <c r="D26" s="2043">
        <v>109746</v>
      </c>
      <c r="E26" s="2044">
        <v>0.13251531075520179</v>
      </c>
      <c r="F26" s="2045"/>
      <c r="G26" s="2052">
        <v>1077</v>
      </c>
      <c r="H26" s="2044">
        <v>0.19336577893565488</v>
      </c>
      <c r="I26" s="2053">
        <v>773.15</v>
      </c>
      <c r="J26" s="2057"/>
      <c r="K26" s="2055">
        <v>456.56</v>
      </c>
      <c r="L26" s="2057"/>
      <c r="M26" s="2050">
        <v>125695</v>
      </c>
      <c r="N26" s="2051"/>
    </row>
    <row r="27" spans="1:14" ht="15" x14ac:dyDescent="0.2">
      <c r="A27" s="2887">
        <v>2006</v>
      </c>
      <c r="B27" s="2888"/>
      <c r="C27" s="705"/>
      <c r="D27" s="2043">
        <v>20930</v>
      </c>
      <c r="E27" s="2044">
        <v>2.5272405865419911E-2</v>
      </c>
      <c r="F27" s="2045"/>
      <c r="G27" s="2052">
        <v>271.3</v>
      </c>
      <c r="H27" s="2044">
        <v>4.8709504016010374E-2</v>
      </c>
      <c r="I27" s="2053">
        <v>1010.22</v>
      </c>
      <c r="J27" s="2057"/>
      <c r="K27" s="2055">
        <v>433.48</v>
      </c>
      <c r="L27" s="2057"/>
      <c r="M27" s="2050">
        <v>17947</v>
      </c>
      <c r="N27" s="2051"/>
    </row>
    <row r="28" spans="1:14" ht="15" x14ac:dyDescent="0.2">
      <c r="A28" s="2887">
        <v>2007</v>
      </c>
      <c r="B28" s="2888"/>
      <c r="C28" s="705"/>
      <c r="D28" s="2043">
        <v>12565</v>
      </c>
      <c r="E28" s="2044">
        <v>1.5171895828905933E-2</v>
      </c>
      <c r="F28" s="2045"/>
      <c r="G28" s="2052">
        <v>55.8</v>
      </c>
      <c r="H28" s="2044">
        <v>1.0018394117557606E-2</v>
      </c>
      <c r="I28" s="2053">
        <v>351.25</v>
      </c>
      <c r="J28" s="2048"/>
      <c r="K28" s="2055">
        <v>193.26</v>
      </c>
      <c r="L28" s="2057"/>
      <c r="M28" s="2050">
        <v>12968</v>
      </c>
      <c r="N28" s="2051"/>
    </row>
    <row r="29" spans="1:14" ht="15" x14ac:dyDescent="0.2">
      <c r="A29" s="2887">
        <v>2008</v>
      </c>
      <c r="B29" s="2888"/>
      <c r="C29" s="705"/>
      <c r="D29" s="2043">
        <v>9490</v>
      </c>
      <c r="E29" s="2044">
        <v>1.1458916945190394E-2</v>
      </c>
      <c r="F29" s="2045"/>
      <c r="G29" s="2052">
        <v>46.7</v>
      </c>
      <c r="H29" s="2044">
        <v>8.3845699872749143E-3</v>
      </c>
      <c r="I29" s="2053">
        <v>399.05</v>
      </c>
      <c r="J29" s="2048"/>
      <c r="K29" s="2055">
        <v>215</v>
      </c>
      <c r="L29" s="2057"/>
      <c r="M29" s="2050">
        <v>12286</v>
      </c>
      <c r="N29" s="2051"/>
    </row>
    <row r="30" spans="1:14" ht="15" x14ac:dyDescent="0.2">
      <c r="A30" s="2887">
        <v>2009</v>
      </c>
      <c r="B30" s="2888"/>
      <c r="C30" s="705"/>
      <c r="D30" s="2043">
        <v>103059</v>
      </c>
      <c r="E30" s="2044">
        <v>0.12444094009002918</v>
      </c>
      <c r="F30" s="2045"/>
      <c r="G30" s="2052">
        <v>1031.3</v>
      </c>
      <c r="H30" s="2044">
        <v>0.18516075006159782</v>
      </c>
      <c r="I30" s="2053">
        <v>784.09</v>
      </c>
      <c r="J30" s="2048"/>
      <c r="K30" s="2055">
        <v>450.75</v>
      </c>
      <c r="L30" s="2057"/>
      <c r="M30" s="2050">
        <v>114828</v>
      </c>
      <c r="N30" s="2051"/>
    </row>
    <row r="31" spans="1:14" ht="15" x14ac:dyDescent="0.2">
      <c r="A31" s="2887">
        <v>2010</v>
      </c>
      <c r="B31" s="2888"/>
      <c r="C31" s="705"/>
      <c r="D31" s="2043">
        <v>25621</v>
      </c>
      <c r="E31" s="2044">
        <v>3.093666080639864E-2</v>
      </c>
      <c r="F31" s="2045"/>
      <c r="G31" s="2052">
        <v>141</v>
      </c>
      <c r="H31" s="2044">
        <v>2.5315296963720833E-2</v>
      </c>
      <c r="I31" s="2053">
        <v>436.87</v>
      </c>
      <c r="J31" s="2048"/>
      <c r="K31" s="2055">
        <v>261.77999999999997</v>
      </c>
      <c r="L31" s="2057"/>
      <c r="M31" s="2050">
        <v>28488</v>
      </c>
      <c r="N31" s="2051"/>
    </row>
    <row r="32" spans="1:14" ht="15" x14ac:dyDescent="0.2">
      <c r="A32" s="2887">
        <v>2011</v>
      </c>
      <c r="B32" s="2888"/>
      <c r="C32" s="705"/>
      <c r="D32" s="2043">
        <v>13043</v>
      </c>
      <c r="E32" s="2044">
        <v>1.5749067830992447E-2</v>
      </c>
      <c r="F32" s="2045"/>
      <c r="G32" s="2052">
        <v>76.900000000000006</v>
      </c>
      <c r="H32" s="2044">
        <v>1.3806711606454839E-2</v>
      </c>
      <c r="I32" s="2053">
        <v>465.65</v>
      </c>
      <c r="J32" s="2048"/>
      <c r="K32" s="2055">
        <v>279.69</v>
      </c>
      <c r="L32" s="2057"/>
      <c r="M32" s="2050">
        <v>21573</v>
      </c>
      <c r="N32" s="2051"/>
    </row>
    <row r="33" spans="1:16" ht="15" x14ac:dyDescent="0.2">
      <c r="A33" s="2887">
        <v>2012</v>
      </c>
      <c r="B33" s="2888"/>
      <c r="C33" s="705"/>
      <c r="D33" s="2043">
        <v>11383</v>
      </c>
      <c r="E33" s="2044">
        <v>1.3744662970189911E-2</v>
      </c>
      <c r="F33" s="2045"/>
      <c r="G33" s="2052">
        <v>69.7</v>
      </c>
      <c r="H33" s="2044">
        <v>1.2514015591286114E-2</v>
      </c>
      <c r="I33" s="2053">
        <v>497.51</v>
      </c>
      <c r="J33" s="2048"/>
      <c r="K33" s="2055">
        <v>250.44</v>
      </c>
      <c r="L33" s="2057"/>
      <c r="M33" s="2050">
        <v>22765</v>
      </c>
      <c r="N33" s="2051"/>
    </row>
    <row r="34" spans="1:16" ht="15" x14ac:dyDescent="0.2">
      <c r="A34" s="2887">
        <v>2013</v>
      </c>
      <c r="B34" s="2888"/>
      <c r="C34" s="705"/>
      <c r="D34" s="2043">
        <v>15884</v>
      </c>
      <c r="E34" s="2044">
        <v>1.9179498077703291E-2</v>
      </c>
      <c r="F34" s="2045"/>
      <c r="G34" s="2052">
        <v>122</v>
      </c>
      <c r="H34" s="2044">
        <v>2.1904015812581147E-2</v>
      </c>
      <c r="I34" s="2053">
        <v>614.85</v>
      </c>
      <c r="J34" s="2048"/>
      <c r="K34" s="2055">
        <v>388.98</v>
      </c>
      <c r="L34" s="2057"/>
      <c r="M34" s="2050">
        <v>25691</v>
      </c>
      <c r="N34" s="2051"/>
    </row>
    <row r="35" spans="1:16" ht="15" x14ac:dyDescent="0.2">
      <c r="A35" s="2887">
        <v>2014</v>
      </c>
      <c r="B35" s="2888"/>
      <c r="C35" s="705"/>
      <c r="D35" s="2043">
        <v>14452</v>
      </c>
      <c r="E35" s="2044">
        <v>1.7450397017059176E-2</v>
      </c>
      <c r="F35" s="2045"/>
      <c r="G35" s="2052">
        <v>49.7</v>
      </c>
      <c r="H35" s="2044">
        <v>8.9231933269285496E-3</v>
      </c>
      <c r="I35" s="2053">
        <v>341.23</v>
      </c>
      <c r="J35" s="2048"/>
      <c r="K35" s="2055">
        <v>147.88</v>
      </c>
      <c r="L35" s="2057"/>
      <c r="M35" s="2050">
        <v>20336</v>
      </c>
      <c r="N35" s="2051"/>
    </row>
    <row r="36" spans="1:16" ht="15" x14ac:dyDescent="0.2">
      <c r="A36" s="2887">
        <v>2015</v>
      </c>
      <c r="B36" s="2888"/>
      <c r="C36" s="705"/>
      <c r="D36" s="2043">
        <v>229</v>
      </c>
      <c r="E36" s="2044">
        <v>2.7651127296613278E-4</v>
      </c>
      <c r="F36" s="2045"/>
      <c r="G36" s="2052">
        <v>0.3</v>
      </c>
      <c r="H36" s="2044">
        <v>5.3862333965363475E-5</v>
      </c>
      <c r="I36" s="2053">
        <v>384.02</v>
      </c>
      <c r="J36" s="2048"/>
      <c r="K36" s="2055">
        <v>223.35</v>
      </c>
      <c r="L36" s="2057"/>
      <c r="M36" s="2050">
        <v>13029</v>
      </c>
      <c r="N36" s="2051"/>
    </row>
    <row r="37" spans="1:16" ht="10.15" customHeight="1" x14ac:dyDescent="0.2">
      <c r="A37" s="2529"/>
      <c r="B37" s="2530"/>
      <c r="C37" s="705"/>
      <c r="D37" s="2043"/>
      <c r="E37" s="2044"/>
      <c r="F37" s="2045"/>
      <c r="G37" s="2052"/>
      <c r="H37" s="2044"/>
      <c r="I37" s="2053"/>
      <c r="J37" s="2048"/>
      <c r="K37" s="2055"/>
      <c r="L37" s="2057"/>
      <c r="M37" s="2050"/>
      <c r="N37" s="2051"/>
    </row>
    <row r="38" spans="1:16" ht="15" x14ac:dyDescent="0.2">
      <c r="A38" s="2887" t="s">
        <v>766</v>
      </c>
      <c r="B38" s="2888"/>
      <c r="C38" s="705"/>
      <c r="D38" s="2043">
        <v>812079</v>
      </c>
      <c r="E38" s="2044">
        <v>0.98056331021425402</v>
      </c>
      <c r="F38" s="2045"/>
      <c r="G38" s="2052">
        <v>5501.0801999100004</v>
      </c>
      <c r="H38" s="2044">
        <v>0.98768709043292069</v>
      </c>
      <c r="I38" s="2053">
        <v>536</v>
      </c>
      <c r="J38" s="2048"/>
      <c r="K38" s="2055">
        <v>279</v>
      </c>
      <c r="L38" s="2057"/>
      <c r="M38" s="2050">
        <v>560000</v>
      </c>
      <c r="N38" s="2051"/>
    </row>
    <row r="39" spans="1:16" ht="10.15" customHeight="1" x14ac:dyDescent="0.2">
      <c r="A39" s="2529"/>
      <c r="B39" s="2530"/>
      <c r="C39" s="705"/>
      <c r="D39" s="2043"/>
      <c r="E39" s="2044"/>
      <c r="F39" s="2045"/>
      <c r="G39" s="2052"/>
      <c r="H39" s="2044"/>
      <c r="I39" s="2053"/>
      <c r="J39" s="2048"/>
      <c r="K39" s="2055"/>
      <c r="L39" s="2057"/>
      <c r="M39" s="2050"/>
      <c r="N39" s="2051"/>
    </row>
    <row r="40" spans="1:16" ht="30" customHeight="1" x14ac:dyDescent="0.2">
      <c r="A40" s="2893" t="s">
        <v>1043</v>
      </c>
      <c r="B40" s="2894"/>
      <c r="C40" s="705"/>
      <c r="D40" s="2043">
        <v>16097</v>
      </c>
      <c r="E40" s="2044">
        <v>1.9436689785746024E-2</v>
      </c>
      <c r="F40" s="2045"/>
      <c r="G40" s="2052">
        <v>68.7</v>
      </c>
      <c r="H40" s="2044">
        <v>1.2334418511005174E-2</v>
      </c>
      <c r="I40" s="2106" t="s">
        <v>765</v>
      </c>
      <c r="J40" s="2048"/>
      <c r="K40" s="2110" t="s">
        <v>765</v>
      </c>
      <c r="L40" s="2057"/>
      <c r="M40" s="2548" t="s">
        <v>765</v>
      </c>
      <c r="N40" s="2051"/>
    </row>
    <row r="41" spans="1:16" ht="10.15" customHeight="1" x14ac:dyDescent="0.2">
      <c r="A41" s="2529"/>
      <c r="B41" s="2530"/>
      <c r="C41" s="705"/>
      <c r="D41" s="2043"/>
      <c r="E41" s="2044"/>
      <c r="F41" s="2045"/>
      <c r="G41" s="2052"/>
      <c r="H41" s="2044"/>
      <c r="I41" s="2053"/>
      <c r="J41" s="2048"/>
      <c r="K41" s="2055"/>
      <c r="L41" s="2057"/>
      <c r="M41" s="2050"/>
      <c r="N41" s="2051"/>
    </row>
    <row r="42" spans="1:16" ht="15.75" thickBot="1" x14ac:dyDescent="0.3">
      <c r="A42" s="2889" t="s">
        <v>21</v>
      </c>
      <c r="B42" s="2890"/>
      <c r="C42" s="1119"/>
      <c r="D42" s="2059">
        <v>828176</v>
      </c>
      <c r="E42" s="2060">
        <v>1</v>
      </c>
      <c r="F42" s="2061"/>
      <c r="G42" s="2062">
        <v>5569.7801999100002</v>
      </c>
      <c r="H42" s="2063">
        <v>1</v>
      </c>
      <c r="I42" s="2064" t="s">
        <v>765</v>
      </c>
      <c r="J42" s="2065"/>
      <c r="K42" s="2066" t="s">
        <v>765</v>
      </c>
      <c r="L42" s="2065"/>
      <c r="M42" s="2067">
        <v>560000</v>
      </c>
      <c r="N42" s="94"/>
    </row>
    <row r="43" spans="1:16" x14ac:dyDescent="0.2">
      <c r="A43" s="2891"/>
      <c r="B43" s="2891"/>
      <c r="C43" s="2891"/>
      <c r="D43" s="2891"/>
      <c r="E43" s="2891"/>
      <c r="F43" s="2891"/>
      <c r="G43" s="2891"/>
      <c r="H43" s="2891"/>
      <c r="I43" s="2891"/>
      <c r="J43" s="2891"/>
      <c r="K43" s="2891"/>
      <c r="L43" s="2891"/>
      <c r="M43" s="2891"/>
      <c r="N43" s="2891"/>
    </row>
    <row r="44" spans="1:16" ht="34.9" customHeight="1" x14ac:dyDescent="0.2">
      <c r="A44" s="2895" t="s">
        <v>1032</v>
      </c>
      <c r="B44" s="2895"/>
      <c r="C44" s="2895"/>
      <c r="D44" s="2895"/>
      <c r="E44" s="2895"/>
      <c r="F44" s="2895"/>
      <c r="G44" s="2895"/>
      <c r="H44" s="2895"/>
      <c r="I44" s="2895"/>
      <c r="J44" s="2895"/>
      <c r="K44" s="2895"/>
      <c r="L44" s="2895"/>
      <c r="M44" s="2895"/>
      <c r="N44" s="2895"/>
    </row>
    <row r="45" spans="1:16" x14ac:dyDescent="0.2">
      <c r="A45" s="2892" t="s">
        <v>31</v>
      </c>
      <c r="B45" s="2892"/>
      <c r="C45" s="2892"/>
      <c r="D45" s="2892"/>
      <c r="E45" s="2892"/>
      <c r="F45" s="2892"/>
      <c r="G45" s="2892"/>
      <c r="H45" s="2892"/>
      <c r="I45" s="2892"/>
      <c r="J45" s="2892"/>
      <c r="K45" s="2892"/>
      <c r="L45" s="2892"/>
      <c r="M45" s="2892"/>
      <c r="N45" s="2892"/>
    </row>
    <row r="46" spans="1:16" x14ac:dyDescent="0.2">
      <c r="D46" s="2547"/>
      <c r="P46" s="97"/>
    </row>
  </sheetData>
  <mergeCells count="53">
    <mergeCell ref="M1:N1"/>
    <mergeCell ref="A2:N2"/>
    <mergeCell ref="A3:N3"/>
    <mergeCell ref="A4:N4"/>
    <mergeCell ref="A5:N5"/>
    <mergeCell ref="M9:N9"/>
    <mergeCell ref="C6:E10"/>
    <mergeCell ref="A7:B7"/>
    <mergeCell ref="I7:J7"/>
    <mergeCell ref="K7:L7"/>
    <mergeCell ref="I10:J10"/>
    <mergeCell ref="K10:L10"/>
    <mergeCell ref="F6:H10"/>
    <mergeCell ref="M10:N10"/>
    <mergeCell ref="M7:N7"/>
    <mergeCell ref="A8:B8"/>
    <mergeCell ref="I8:J8"/>
    <mergeCell ref="K8:L8"/>
    <mergeCell ref="M8:N8"/>
    <mergeCell ref="A22:B22"/>
    <mergeCell ref="A23:B23"/>
    <mergeCell ref="A9:B9"/>
    <mergeCell ref="I9:J9"/>
    <mergeCell ref="K9:L9"/>
    <mergeCell ref="A17:B17"/>
    <mergeCell ref="A18:B18"/>
    <mergeCell ref="A19:B19"/>
    <mergeCell ref="A20:B20"/>
    <mergeCell ref="A21:B21"/>
    <mergeCell ref="A12:B12"/>
    <mergeCell ref="A13:B13"/>
    <mergeCell ref="A14:B14"/>
    <mergeCell ref="A15:B15"/>
    <mergeCell ref="A16:B16"/>
    <mergeCell ref="A45:N45"/>
    <mergeCell ref="A36:B36"/>
    <mergeCell ref="A40:B40"/>
    <mergeCell ref="A44:N44"/>
    <mergeCell ref="A38:B38"/>
    <mergeCell ref="A35:B35"/>
    <mergeCell ref="A42:B42"/>
    <mergeCell ref="A43:N43"/>
    <mergeCell ref="A24:B24"/>
    <mergeCell ref="A25:B25"/>
    <mergeCell ref="A26:B26"/>
    <mergeCell ref="A27:B27"/>
    <mergeCell ref="A28:B28"/>
    <mergeCell ref="A29:B29"/>
    <mergeCell ref="A30:B30"/>
    <mergeCell ref="A31:B31"/>
    <mergeCell ref="A32:B32"/>
    <mergeCell ref="A33:B33"/>
    <mergeCell ref="A34:B34"/>
  </mergeCells>
  <printOptions horizontalCentered="1"/>
  <pageMargins left="0.7" right="0.7" top="0.75" bottom="0.5" header="0.3" footer="0.3"/>
  <pageSetup scale="83"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pageSetUpPr fitToPage="1"/>
  </sheetPr>
  <dimension ref="A1:L25"/>
  <sheetViews>
    <sheetView zoomScale="80" zoomScaleNormal="80" workbookViewId="0"/>
  </sheetViews>
  <sheetFormatPr defaultColWidth="8.85546875" defaultRowHeight="12.75" x14ac:dyDescent="0.2"/>
  <cols>
    <col min="1" max="1" width="2.7109375" style="97" customWidth="1"/>
    <col min="2" max="2" width="20.5703125" style="97" customWidth="1"/>
    <col min="3" max="3" width="15.7109375" style="97" customWidth="1"/>
    <col min="4" max="4" width="11.42578125" style="127" customWidth="1"/>
    <col min="5" max="5" width="4.28515625" style="127" customWidth="1"/>
    <col min="6" max="7" width="15.7109375" style="127" customWidth="1"/>
    <col min="8" max="8" width="5.5703125" style="127" customWidth="1"/>
    <col min="9" max="9" width="14.140625" style="127" customWidth="1"/>
    <col min="10" max="10" width="9.7109375" style="127" customWidth="1"/>
    <col min="11" max="11" width="12.42578125" style="127" customWidth="1"/>
    <col min="12" max="12" width="9.7109375" style="127" customWidth="1"/>
    <col min="13" max="16384" width="8.85546875" style="560"/>
  </cols>
  <sheetData>
    <row r="1" spans="1:12" x14ac:dyDescent="0.2">
      <c r="A1" s="24"/>
      <c r="B1" s="25"/>
      <c r="C1" s="25"/>
      <c r="D1" s="25"/>
      <c r="E1" s="25"/>
      <c r="F1" s="25"/>
      <c r="G1" s="25"/>
      <c r="H1" s="25"/>
      <c r="I1" s="25"/>
      <c r="J1" s="25"/>
      <c r="K1" s="25"/>
      <c r="L1" s="26"/>
    </row>
    <row r="2" spans="1:12" ht="20.25" x14ac:dyDescent="0.3">
      <c r="A2" s="2731" t="s">
        <v>863</v>
      </c>
      <c r="B2" s="2732"/>
      <c r="C2" s="2732"/>
      <c r="D2" s="2732"/>
      <c r="E2" s="2732"/>
      <c r="F2" s="2732"/>
      <c r="G2" s="2732"/>
      <c r="H2" s="2732"/>
      <c r="I2" s="2732"/>
      <c r="J2" s="2732"/>
      <c r="K2" s="2732"/>
      <c r="L2" s="2733"/>
    </row>
    <row r="3" spans="1:12" ht="18" x14ac:dyDescent="0.25">
      <c r="A3" s="2696" t="s">
        <v>289</v>
      </c>
      <c r="B3" s="2697"/>
      <c r="C3" s="2697"/>
      <c r="D3" s="2697"/>
      <c r="E3" s="2697"/>
      <c r="F3" s="2697"/>
      <c r="G3" s="2697"/>
      <c r="H3" s="2697"/>
      <c r="I3" s="2697"/>
      <c r="J3" s="2697"/>
      <c r="K3" s="2697"/>
      <c r="L3" s="2698"/>
    </row>
    <row r="4" spans="1:12" ht="18" x14ac:dyDescent="0.25">
      <c r="A4" s="2696" t="s">
        <v>1</v>
      </c>
      <c r="B4" s="2697"/>
      <c r="C4" s="2697"/>
      <c r="D4" s="2697"/>
      <c r="E4" s="2697"/>
      <c r="F4" s="2697"/>
      <c r="G4" s="2697"/>
      <c r="H4" s="2697"/>
      <c r="I4" s="2697"/>
      <c r="J4" s="2697"/>
      <c r="K4" s="2697"/>
      <c r="L4" s="2698"/>
    </row>
    <row r="5" spans="1:12" ht="12.75" customHeight="1" thickBot="1" x14ac:dyDescent="0.25">
      <c r="A5" s="2717"/>
      <c r="B5" s="2718"/>
      <c r="C5" s="2718"/>
      <c r="D5" s="2718"/>
      <c r="E5" s="2718"/>
      <c r="F5" s="2718"/>
      <c r="G5" s="2718"/>
      <c r="H5" s="2718"/>
      <c r="I5" s="2718"/>
      <c r="J5" s="2718"/>
      <c r="K5" s="2718"/>
      <c r="L5" s="2719"/>
    </row>
    <row r="6" spans="1:12" ht="13.15" customHeight="1" x14ac:dyDescent="0.2">
      <c r="A6" s="111"/>
      <c r="B6" s="112"/>
      <c r="C6" s="2788" t="s">
        <v>1033</v>
      </c>
      <c r="D6" s="2789"/>
      <c r="E6" s="2927"/>
      <c r="F6" s="2918" t="s">
        <v>1035</v>
      </c>
      <c r="G6" s="2919"/>
      <c r="H6" s="2920"/>
      <c r="I6" s="2101"/>
      <c r="J6" s="2102"/>
      <c r="K6" s="119"/>
      <c r="L6" s="2103"/>
    </row>
    <row r="7" spans="1:12" ht="15.6" customHeight="1" x14ac:dyDescent="0.2">
      <c r="A7" s="2931" t="s">
        <v>36</v>
      </c>
      <c r="B7" s="2932"/>
      <c r="C7" s="2788"/>
      <c r="D7" s="2789"/>
      <c r="E7" s="2927"/>
      <c r="F7" s="2921"/>
      <c r="G7" s="2922"/>
      <c r="H7" s="2923"/>
      <c r="I7" s="2806" t="s">
        <v>116</v>
      </c>
      <c r="J7" s="2933"/>
      <c r="K7" s="2844" t="s">
        <v>855</v>
      </c>
      <c r="L7" s="2807"/>
    </row>
    <row r="8" spans="1:12" ht="15.6" customHeight="1" x14ac:dyDescent="0.2">
      <c r="A8" s="2068" t="s">
        <v>41</v>
      </c>
      <c r="B8" s="2069"/>
      <c r="C8" s="2788"/>
      <c r="D8" s="2789"/>
      <c r="E8" s="2927"/>
      <c r="F8" s="2921"/>
      <c r="G8" s="2922"/>
      <c r="H8" s="2923"/>
      <c r="I8" s="2806" t="s">
        <v>864</v>
      </c>
      <c r="J8" s="2933"/>
      <c r="K8" s="2844" t="s">
        <v>865</v>
      </c>
      <c r="L8" s="2807"/>
    </row>
    <row r="9" spans="1:12" ht="15.6" customHeight="1" x14ac:dyDescent="0.2">
      <c r="A9" s="2800" t="s">
        <v>120</v>
      </c>
      <c r="B9" s="2801"/>
      <c r="C9" s="2788"/>
      <c r="D9" s="2789"/>
      <c r="E9" s="2927"/>
      <c r="F9" s="2921"/>
      <c r="G9" s="2922"/>
      <c r="H9" s="2923"/>
      <c r="I9" s="2806" t="s">
        <v>847</v>
      </c>
      <c r="J9" s="2933"/>
      <c r="K9" s="2844" t="s">
        <v>847</v>
      </c>
      <c r="L9" s="2807"/>
    </row>
    <row r="10" spans="1:12" ht="13.5" thickBot="1" x14ac:dyDescent="0.25">
      <c r="A10" s="2070"/>
      <c r="B10" s="2071"/>
      <c r="C10" s="2928"/>
      <c r="D10" s="2929"/>
      <c r="E10" s="2930"/>
      <c r="F10" s="2924"/>
      <c r="G10" s="2925"/>
      <c r="H10" s="2926"/>
      <c r="I10" s="2072"/>
      <c r="J10" s="2073"/>
      <c r="K10" s="2074"/>
      <c r="L10" s="2075"/>
    </row>
    <row r="11" spans="1:12" x14ac:dyDescent="0.2">
      <c r="A11" s="618"/>
      <c r="B11" s="2076"/>
      <c r="C11" s="2077"/>
      <c r="D11" s="2077"/>
      <c r="E11" s="2077"/>
      <c r="F11" s="2078"/>
      <c r="G11" s="2077"/>
      <c r="H11" s="2079"/>
      <c r="I11" s="2077"/>
      <c r="J11" s="2080"/>
      <c r="K11" s="2077"/>
      <c r="L11" s="2081"/>
    </row>
    <row r="12" spans="1:12" ht="15" x14ac:dyDescent="0.2">
      <c r="A12" s="2914" t="s">
        <v>122</v>
      </c>
      <c r="B12" s="2915"/>
      <c r="C12" s="2082">
        <v>47365</v>
      </c>
      <c r="D12" s="2083">
        <v>5.7399634860222946E-2</v>
      </c>
      <c r="E12" s="2084"/>
      <c r="F12" s="2085">
        <v>155.30000000000001</v>
      </c>
      <c r="G12" s="2083">
        <v>2.8308421436383523E-2</v>
      </c>
      <c r="H12" s="2086"/>
      <c r="I12" s="2087">
        <v>264.55</v>
      </c>
      <c r="J12" s="2088"/>
      <c r="K12" s="2089">
        <v>145.79</v>
      </c>
      <c r="L12" s="2090"/>
    </row>
    <row r="13" spans="1:12" ht="15" x14ac:dyDescent="0.2">
      <c r="A13" s="2914" t="s">
        <v>530</v>
      </c>
      <c r="B13" s="2915"/>
      <c r="C13" s="2082">
        <v>106446</v>
      </c>
      <c r="D13" s="2083">
        <v>0.12900035741195109</v>
      </c>
      <c r="E13" s="2084"/>
      <c r="F13" s="2091">
        <v>425.2</v>
      </c>
      <c r="G13" s="2083">
        <v>7.7506379876048123E-2</v>
      </c>
      <c r="H13" s="2086"/>
      <c r="I13" s="2092">
        <v>322.14</v>
      </c>
      <c r="J13" s="2093"/>
      <c r="K13" s="2094">
        <v>196.66</v>
      </c>
      <c r="L13" s="2095"/>
    </row>
    <row r="14" spans="1:12" ht="15" x14ac:dyDescent="0.2">
      <c r="A14" s="2914" t="s">
        <v>531</v>
      </c>
      <c r="B14" s="2915"/>
      <c r="C14" s="2082">
        <v>69644</v>
      </c>
      <c r="D14" s="2083">
        <v>8.4399934313479266E-2</v>
      </c>
      <c r="E14" s="2084"/>
      <c r="F14" s="2091">
        <v>299</v>
      </c>
      <c r="G14" s="2083">
        <v>5.4502369668246446E-2</v>
      </c>
      <c r="H14" s="2086"/>
      <c r="I14" s="2092">
        <v>346.55</v>
      </c>
      <c r="J14" s="2093"/>
      <c r="K14" s="2094">
        <v>204.35</v>
      </c>
      <c r="L14" s="2095"/>
    </row>
    <row r="15" spans="1:12" ht="15" x14ac:dyDescent="0.2">
      <c r="A15" s="2914" t="s">
        <v>866</v>
      </c>
      <c r="B15" s="2915"/>
      <c r="C15" s="2082">
        <v>191026</v>
      </c>
      <c r="D15" s="2083">
        <v>0.23150030911303879</v>
      </c>
      <c r="E15" s="2084"/>
      <c r="F15" s="2091">
        <v>951.3</v>
      </c>
      <c r="G15" s="2083">
        <v>0.17340503098796936</v>
      </c>
      <c r="H15" s="2086"/>
      <c r="I15" s="2092">
        <v>401.56</v>
      </c>
      <c r="J15" s="2093"/>
      <c r="K15" s="2094">
        <v>236.48</v>
      </c>
      <c r="L15" s="2095"/>
    </row>
    <row r="16" spans="1:12" ht="15" x14ac:dyDescent="0.2">
      <c r="A16" s="2914" t="s">
        <v>534</v>
      </c>
      <c r="B16" s="2915"/>
      <c r="C16" s="2082">
        <v>116678</v>
      </c>
      <c r="D16" s="2083">
        <v>0.14139989567434941</v>
      </c>
      <c r="E16" s="2084"/>
      <c r="F16" s="2091">
        <v>864</v>
      </c>
      <c r="G16" s="2083">
        <v>0.15749179730222385</v>
      </c>
      <c r="H16" s="2086"/>
      <c r="I16" s="2092">
        <v>596.88</v>
      </c>
      <c r="J16" s="2093"/>
      <c r="K16" s="2094">
        <v>354.5</v>
      </c>
      <c r="L16" s="2095"/>
    </row>
    <row r="17" spans="1:12" ht="15" customHeight="1" x14ac:dyDescent="0.2">
      <c r="A17" s="2914" t="s">
        <v>867</v>
      </c>
      <c r="B17" s="2915"/>
      <c r="C17" s="2082">
        <v>139371</v>
      </c>
      <c r="D17" s="2083">
        <v>0.16890008886999866</v>
      </c>
      <c r="E17" s="2084"/>
      <c r="F17" s="2091">
        <v>1270</v>
      </c>
      <c r="G17" s="2083">
        <v>0.23149835946044478</v>
      </c>
      <c r="H17" s="2086"/>
      <c r="I17" s="2092">
        <v>734.74</v>
      </c>
      <c r="J17" s="2093"/>
      <c r="K17" s="2094">
        <v>325.11</v>
      </c>
      <c r="L17" s="2095"/>
    </row>
    <row r="18" spans="1:12" ht="15" x14ac:dyDescent="0.2">
      <c r="A18" s="2916" t="s">
        <v>868</v>
      </c>
      <c r="B18" s="2917"/>
      <c r="C18" s="2082">
        <v>154636</v>
      </c>
      <c r="D18" s="2083">
        <v>0.18739977975695987</v>
      </c>
      <c r="E18" s="2084"/>
      <c r="F18" s="2091">
        <v>1521.3</v>
      </c>
      <c r="G18" s="2083">
        <v>0.27730586948596425</v>
      </c>
      <c r="H18" s="2086"/>
      <c r="I18" s="2092">
        <v>793.41</v>
      </c>
      <c r="J18" s="2093"/>
      <c r="K18" s="2094">
        <v>639.28</v>
      </c>
      <c r="L18" s="2095"/>
    </row>
    <row r="19" spans="1:12" ht="15" x14ac:dyDescent="0.2">
      <c r="A19" s="2914" t="s">
        <v>21</v>
      </c>
      <c r="B19" s="2915"/>
      <c r="C19" s="2082">
        <v>825166</v>
      </c>
      <c r="D19" s="2083">
        <v>1</v>
      </c>
      <c r="E19" s="2084"/>
      <c r="F19" s="2085">
        <v>5486</v>
      </c>
      <c r="G19" s="2083">
        <v>1</v>
      </c>
      <c r="H19" s="2086"/>
      <c r="I19" s="2096">
        <v>536.1</v>
      </c>
      <c r="J19" s="2097"/>
      <c r="K19" s="2089">
        <v>278.89999999999998</v>
      </c>
      <c r="L19" s="2090"/>
    </row>
    <row r="20" spans="1:12" ht="6" customHeight="1" thickBot="1" x14ac:dyDescent="0.25">
      <c r="A20" s="633"/>
      <c r="B20" s="754"/>
      <c r="C20" s="636"/>
      <c r="D20" s="636"/>
      <c r="E20" s="636"/>
      <c r="F20" s="2098"/>
      <c r="G20" s="636"/>
      <c r="H20" s="2099"/>
      <c r="I20" s="636"/>
      <c r="J20" s="2100"/>
      <c r="K20" s="636"/>
      <c r="L20" s="638"/>
    </row>
    <row r="21" spans="1:12" ht="12.75" customHeight="1" x14ac:dyDescent="0.2"/>
    <row r="22" spans="1:12" x14ac:dyDescent="0.2">
      <c r="A22" s="2913" t="s">
        <v>1030</v>
      </c>
      <c r="B22" s="2913"/>
      <c r="C22" s="2913"/>
      <c r="D22" s="2913"/>
      <c r="E22" s="2913"/>
      <c r="F22" s="2913"/>
      <c r="G22" s="2913"/>
      <c r="H22" s="2913"/>
      <c r="I22" s="2913"/>
      <c r="J22" s="2913"/>
      <c r="K22" s="2913"/>
      <c r="L22" s="2913"/>
    </row>
    <row r="23" spans="1:12" x14ac:dyDescent="0.2">
      <c r="A23" s="2892" t="s">
        <v>31</v>
      </c>
      <c r="B23" s="2892"/>
      <c r="C23" s="2892"/>
      <c r="D23" s="2892"/>
      <c r="E23" s="2892"/>
      <c r="F23" s="2892"/>
      <c r="G23" s="2892"/>
      <c r="H23" s="2892"/>
      <c r="I23" s="2892"/>
      <c r="J23" s="2892"/>
      <c r="K23" s="2892"/>
      <c r="L23" s="2892"/>
    </row>
    <row r="24" spans="1:12" x14ac:dyDescent="0.2">
      <c r="A24" s="2892"/>
      <c r="B24" s="2892"/>
      <c r="C24" s="2892"/>
      <c r="D24" s="2892"/>
      <c r="E24" s="2892"/>
      <c r="F24" s="2892"/>
      <c r="G24" s="2892"/>
      <c r="H24" s="2892"/>
      <c r="I24" s="2892"/>
      <c r="J24" s="2892"/>
      <c r="K24" s="2892"/>
      <c r="L24" s="2892"/>
    </row>
    <row r="25" spans="1:12" x14ac:dyDescent="0.2">
      <c r="A25" s="2554"/>
      <c r="B25" s="2554"/>
      <c r="C25" s="2554"/>
      <c r="D25" s="2554"/>
      <c r="E25" s="2554"/>
      <c r="F25" s="2554"/>
      <c r="G25" s="2554"/>
      <c r="H25" s="2554"/>
      <c r="I25" s="2554"/>
      <c r="J25" s="2554"/>
      <c r="K25" s="2554"/>
      <c r="L25" s="2554"/>
    </row>
  </sheetData>
  <mergeCells count="25">
    <mergeCell ref="A24:L24"/>
    <mergeCell ref="F6:H10"/>
    <mergeCell ref="A12:B12"/>
    <mergeCell ref="A2:L2"/>
    <mergeCell ref="A3:L3"/>
    <mergeCell ref="A4:L4"/>
    <mergeCell ref="A5:L5"/>
    <mergeCell ref="C6:E10"/>
    <mergeCell ref="A7:B7"/>
    <mergeCell ref="I7:J7"/>
    <mergeCell ref="K7:L7"/>
    <mergeCell ref="I8:J8"/>
    <mergeCell ref="K8:L8"/>
    <mergeCell ref="A9:B9"/>
    <mergeCell ref="I9:J9"/>
    <mergeCell ref="K9:L9"/>
    <mergeCell ref="A23:L23"/>
    <mergeCell ref="A22:L22"/>
    <mergeCell ref="A19:B19"/>
    <mergeCell ref="A13:B13"/>
    <mergeCell ref="A14:B14"/>
    <mergeCell ref="A15:B15"/>
    <mergeCell ref="A16:B16"/>
    <mergeCell ref="A17:B17"/>
    <mergeCell ref="A18:B18"/>
  </mergeCells>
  <printOptions horizontalCentered="1"/>
  <pageMargins left="0.7" right="0.7" top="0.75" bottom="0.5" header="0.3" footer="0.3"/>
  <pageSetup scale="90" orientation="landscape"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pageSetUpPr fitToPage="1"/>
  </sheetPr>
  <dimension ref="A1:P27"/>
  <sheetViews>
    <sheetView zoomScale="80" zoomScaleNormal="80" workbookViewId="0">
      <selection activeCell="P21" sqref="P21"/>
    </sheetView>
  </sheetViews>
  <sheetFormatPr defaultColWidth="8.85546875" defaultRowHeight="12.75" x14ac:dyDescent="0.2"/>
  <cols>
    <col min="1" max="1" width="2.28515625" style="97" customWidth="1"/>
    <col min="2" max="2" width="21.7109375" style="97" customWidth="1"/>
    <col min="3" max="3" width="10.7109375" style="97" customWidth="1"/>
    <col min="4" max="4" width="12.7109375" style="97" customWidth="1"/>
    <col min="5" max="5" width="7.7109375" style="97" customWidth="1"/>
    <col min="6" max="6" width="3.7109375" style="97" customWidth="1"/>
    <col min="7" max="8" width="12.7109375" style="97" customWidth="1"/>
    <col min="9" max="9" width="7.7109375" style="97" customWidth="1"/>
    <col min="10" max="10" width="3.7109375" style="97" customWidth="1"/>
    <col min="11" max="12" width="12.7109375" style="97" customWidth="1"/>
    <col min="13" max="13" width="9.28515625" style="97" customWidth="1"/>
    <col min="14" max="14" width="3.28515625" style="97" customWidth="1"/>
    <col min="15" max="16384" width="8.85546875" style="560"/>
  </cols>
  <sheetData>
    <row r="1" spans="1:14" ht="6" customHeight="1" x14ac:dyDescent="0.2">
      <c r="A1" s="24"/>
      <c r="B1" s="25"/>
      <c r="C1" s="25"/>
      <c r="D1" s="25"/>
      <c r="E1" s="25"/>
      <c r="F1" s="25"/>
      <c r="G1" s="25"/>
      <c r="H1" s="25"/>
      <c r="I1" s="25"/>
      <c r="J1" s="25"/>
      <c r="K1" s="25"/>
      <c r="L1" s="25"/>
      <c r="M1" s="25"/>
      <c r="N1" s="26"/>
    </row>
    <row r="2" spans="1:14" ht="20.25" x14ac:dyDescent="0.3">
      <c r="A2" s="2731" t="s">
        <v>869</v>
      </c>
      <c r="B2" s="2732"/>
      <c r="C2" s="2732"/>
      <c r="D2" s="2732"/>
      <c r="E2" s="2732"/>
      <c r="F2" s="2732"/>
      <c r="G2" s="2732"/>
      <c r="H2" s="2732"/>
      <c r="I2" s="2732"/>
      <c r="J2" s="2732"/>
      <c r="K2" s="2732"/>
      <c r="L2" s="2732"/>
      <c r="M2" s="2732"/>
      <c r="N2" s="2733"/>
    </row>
    <row r="3" spans="1:14" ht="18" x14ac:dyDescent="0.25">
      <c r="A3" s="2696" t="s">
        <v>870</v>
      </c>
      <c r="B3" s="2697"/>
      <c r="C3" s="2697"/>
      <c r="D3" s="2697"/>
      <c r="E3" s="2697"/>
      <c r="F3" s="2697"/>
      <c r="G3" s="2697"/>
      <c r="H3" s="2697"/>
      <c r="I3" s="2697"/>
      <c r="J3" s="2697"/>
      <c r="K3" s="2697"/>
      <c r="L3" s="2697"/>
      <c r="M3" s="2697"/>
      <c r="N3" s="2698"/>
    </row>
    <row r="4" spans="1:14" ht="18" x14ac:dyDescent="0.25">
      <c r="A4" s="2696" t="s">
        <v>1</v>
      </c>
      <c r="B4" s="2697"/>
      <c r="C4" s="2697"/>
      <c r="D4" s="2697"/>
      <c r="E4" s="2697"/>
      <c r="F4" s="2697"/>
      <c r="G4" s="2697"/>
      <c r="H4" s="2697"/>
      <c r="I4" s="2697"/>
      <c r="J4" s="2697"/>
      <c r="K4" s="2697"/>
      <c r="L4" s="2697"/>
      <c r="M4" s="2697"/>
      <c r="N4" s="2698"/>
    </row>
    <row r="5" spans="1:14" ht="8.25" customHeight="1" thickBot="1" x14ac:dyDescent="0.25">
      <c r="A5" s="2945"/>
      <c r="B5" s="2946"/>
      <c r="C5" s="2946"/>
      <c r="D5" s="2946"/>
      <c r="E5" s="2946"/>
      <c r="F5" s="2946"/>
      <c r="G5" s="2946"/>
      <c r="H5" s="2946"/>
      <c r="I5" s="2946"/>
      <c r="J5" s="2946"/>
      <c r="K5" s="2946"/>
      <c r="L5" s="2946"/>
      <c r="M5" s="2946"/>
      <c r="N5" s="2947"/>
    </row>
    <row r="6" spans="1:14" x14ac:dyDescent="0.2">
      <c r="A6" s="2948" t="s">
        <v>871</v>
      </c>
      <c r="B6" s="2949"/>
      <c r="C6" s="2954" t="s">
        <v>895</v>
      </c>
      <c r="D6" s="2955"/>
      <c r="E6" s="2955"/>
      <c r="F6" s="2956"/>
      <c r="G6" s="2955" t="s">
        <v>872</v>
      </c>
      <c r="H6" s="2955"/>
      <c r="I6" s="2955"/>
      <c r="J6" s="2956"/>
      <c r="K6" s="2955" t="s">
        <v>873</v>
      </c>
      <c r="L6" s="2955"/>
      <c r="M6" s="2955"/>
      <c r="N6" s="2958"/>
    </row>
    <row r="7" spans="1:14" x14ac:dyDescent="0.2">
      <c r="A7" s="2950"/>
      <c r="B7" s="2951"/>
      <c r="C7" s="2687"/>
      <c r="D7" s="2688"/>
      <c r="E7" s="2688"/>
      <c r="F7" s="2957"/>
      <c r="G7" s="2688"/>
      <c r="H7" s="2688"/>
      <c r="I7" s="2688"/>
      <c r="J7" s="2957"/>
      <c r="K7" s="2688"/>
      <c r="L7" s="2688"/>
      <c r="M7" s="2688"/>
      <c r="N7" s="2691"/>
    </row>
    <row r="8" spans="1:14" x14ac:dyDescent="0.2">
      <c r="A8" s="2950"/>
      <c r="B8" s="2951"/>
      <c r="C8" s="2687"/>
      <c r="D8" s="2688"/>
      <c r="E8" s="2688"/>
      <c r="F8" s="2957"/>
      <c r="G8" s="2688"/>
      <c r="H8" s="2688"/>
      <c r="I8" s="2688"/>
      <c r="J8" s="2957"/>
      <c r="K8" s="2688"/>
      <c r="L8" s="2688"/>
      <c r="M8" s="2688"/>
      <c r="N8" s="2691"/>
    </row>
    <row r="9" spans="1:14" ht="12.75" customHeight="1" x14ac:dyDescent="0.2">
      <c r="A9" s="2950"/>
      <c r="B9" s="2951"/>
      <c r="C9" s="2959" t="s">
        <v>1033</v>
      </c>
      <c r="D9" s="2934"/>
      <c r="E9" s="2960" t="s">
        <v>874</v>
      </c>
      <c r="F9" s="2937"/>
      <c r="G9" s="2934" t="s">
        <v>1033</v>
      </c>
      <c r="H9" s="2935"/>
      <c r="I9" s="2936" t="s">
        <v>874</v>
      </c>
      <c r="J9" s="2937"/>
      <c r="K9" s="2934" t="s">
        <v>1033</v>
      </c>
      <c r="L9" s="2935"/>
      <c r="M9" s="2936" t="s">
        <v>874</v>
      </c>
      <c r="N9" s="2942"/>
    </row>
    <row r="10" spans="1:14" ht="12.75" customHeight="1" x14ac:dyDescent="0.2">
      <c r="A10" s="2950"/>
      <c r="B10" s="2951"/>
      <c r="C10" s="2687"/>
      <c r="D10" s="2688"/>
      <c r="E10" s="2961"/>
      <c r="F10" s="2939"/>
      <c r="G10" s="2688"/>
      <c r="H10" s="2689"/>
      <c r="I10" s="2938"/>
      <c r="J10" s="2939"/>
      <c r="K10" s="2688"/>
      <c r="L10" s="2689"/>
      <c r="M10" s="2938"/>
      <c r="N10" s="2943"/>
    </row>
    <row r="11" spans="1:14" ht="13.5" thickBot="1" x14ac:dyDescent="0.25">
      <c r="A11" s="2952"/>
      <c r="B11" s="2953"/>
      <c r="C11" s="2896"/>
      <c r="D11" s="2897"/>
      <c r="E11" s="2962"/>
      <c r="F11" s="2941"/>
      <c r="G11" s="2897"/>
      <c r="H11" s="2898"/>
      <c r="I11" s="2940"/>
      <c r="J11" s="2941"/>
      <c r="K11" s="2897"/>
      <c r="L11" s="2898"/>
      <c r="M11" s="2940"/>
      <c r="N11" s="2944"/>
    </row>
    <row r="12" spans="1:14" x14ac:dyDescent="0.2">
      <c r="A12" s="618"/>
      <c r="B12" s="58"/>
      <c r="C12" s="1180"/>
      <c r="D12" s="1986"/>
      <c r="E12" s="59"/>
      <c r="F12" s="2104"/>
      <c r="G12" s="59"/>
      <c r="H12" s="1986"/>
      <c r="I12" s="59"/>
      <c r="J12" s="2104"/>
      <c r="K12" s="61"/>
      <c r="L12" s="2105"/>
      <c r="M12" s="59"/>
      <c r="N12" s="1181"/>
    </row>
    <row r="13" spans="1:14" ht="20.25" customHeight="1" x14ac:dyDescent="0.2">
      <c r="A13" s="2887" t="s">
        <v>875</v>
      </c>
      <c r="B13" s="2888"/>
      <c r="C13" s="2106">
        <v>41224</v>
      </c>
      <c r="D13" s="2107">
        <v>4.9958432606287705E-2</v>
      </c>
      <c r="E13" s="2108">
        <v>437.22</v>
      </c>
      <c r="F13" s="2109"/>
      <c r="G13" s="2110">
        <v>21473</v>
      </c>
      <c r="H13" s="2107">
        <v>4.5801249920013651E-2</v>
      </c>
      <c r="I13" s="2108">
        <v>506.17</v>
      </c>
      <c r="J13" s="2109"/>
      <c r="K13" s="2110">
        <v>19751</v>
      </c>
      <c r="L13" s="2107">
        <v>5.5428022989537966E-2</v>
      </c>
      <c r="M13" s="2108">
        <v>360.54</v>
      </c>
      <c r="N13" s="2111"/>
    </row>
    <row r="14" spans="1:14" ht="20.25" customHeight="1" x14ac:dyDescent="0.2">
      <c r="A14" s="2887" t="s">
        <v>876</v>
      </c>
      <c r="B14" s="2888"/>
      <c r="C14" s="2106">
        <v>102134</v>
      </c>
      <c r="D14" s="2107">
        <v>0.12377388307322405</v>
      </c>
      <c r="E14" s="2110">
        <v>560.58000000000004</v>
      </c>
      <c r="F14" s="2112"/>
      <c r="G14" s="2110">
        <v>61646</v>
      </c>
      <c r="H14" s="2107">
        <v>0.13148902587291769</v>
      </c>
      <c r="I14" s="2110">
        <v>639.9</v>
      </c>
      <c r="J14" s="2112"/>
      <c r="K14" s="2110">
        <v>40488</v>
      </c>
      <c r="L14" s="2107">
        <v>0.11362309730142338</v>
      </c>
      <c r="M14" s="2110">
        <v>438.28</v>
      </c>
      <c r="N14" s="2113"/>
    </row>
    <row r="15" spans="1:14" ht="20.25" customHeight="1" x14ac:dyDescent="0.2">
      <c r="A15" s="2887" t="s">
        <v>877</v>
      </c>
      <c r="B15" s="2888"/>
      <c r="C15" s="2106">
        <v>182686</v>
      </c>
      <c r="D15" s="2107">
        <v>0.22139302879663</v>
      </c>
      <c r="E15" s="2110">
        <v>597.34</v>
      </c>
      <c r="F15" s="2114"/>
      <c r="G15" s="2110">
        <v>109130</v>
      </c>
      <c r="H15" s="2107">
        <v>0.23277094042616728</v>
      </c>
      <c r="I15" s="2110">
        <v>683.99</v>
      </c>
      <c r="J15" s="2114"/>
      <c r="K15" s="2110">
        <v>73556</v>
      </c>
      <c r="L15" s="2107">
        <v>0.20642315118315299</v>
      </c>
      <c r="M15" s="2110">
        <v>465.81</v>
      </c>
      <c r="N15" s="2113"/>
    </row>
    <row r="16" spans="1:14" ht="20.25" customHeight="1" x14ac:dyDescent="0.2">
      <c r="A16" s="2887" t="s">
        <v>878</v>
      </c>
      <c r="B16" s="2888"/>
      <c r="C16" s="2106">
        <v>163110</v>
      </c>
      <c r="D16" s="2107">
        <v>0.19766931744642896</v>
      </c>
      <c r="E16" s="2110">
        <v>611.19000000000005</v>
      </c>
      <c r="F16" s="2114"/>
      <c r="G16" s="2110">
        <v>99154</v>
      </c>
      <c r="H16" s="2107">
        <v>0.2114924386238082</v>
      </c>
      <c r="I16" s="2110">
        <v>726.57</v>
      </c>
      <c r="J16" s="2114"/>
      <c r="K16" s="2110">
        <v>63956</v>
      </c>
      <c r="L16" s="2107">
        <v>0.17948228638139285</v>
      </c>
      <c r="M16" s="2110">
        <v>425.91</v>
      </c>
      <c r="N16" s="2113"/>
    </row>
    <row r="17" spans="1:16" ht="20.25" customHeight="1" x14ac:dyDescent="0.2">
      <c r="A17" s="2887" t="s">
        <v>879</v>
      </c>
      <c r="B17" s="2888"/>
      <c r="C17" s="2106">
        <v>128610</v>
      </c>
      <c r="D17" s="2107">
        <v>0.15585954826059242</v>
      </c>
      <c r="E17" s="2110">
        <v>599.94000000000005</v>
      </c>
      <c r="F17" s="2114"/>
      <c r="G17" s="2110">
        <v>76034</v>
      </c>
      <c r="H17" s="2107">
        <v>0.16217818825587099</v>
      </c>
      <c r="I17" s="2110">
        <v>767.77</v>
      </c>
      <c r="J17" s="2114"/>
      <c r="K17" s="2110">
        <v>52577</v>
      </c>
      <c r="L17" s="2107">
        <v>0.14754894257105652</v>
      </c>
      <c r="M17" s="2110">
        <v>344.94</v>
      </c>
      <c r="N17" s="2113"/>
    </row>
    <row r="18" spans="1:16" ht="20.25" customHeight="1" x14ac:dyDescent="0.2">
      <c r="A18" s="2887" t="s">
        <v>880</v>
      </c>
      <c r="B18" s="2888"/>
      <c r="C18" s="2106">
        <v>98462</v>
      </c>
      <c r="D18" s="2107">
        <v>0.11932386937900979</v>
      </c>
      <c r="E18" s="2110">
        <v>542.65</v>
      </c>
      <c r="F18" s="2114"/>
      <c r="G18" s="2110">
        <v>53645</v>
      </c>
      <c r="H18" s="2107">
        <v>0.11442313845103769</v>
      </c>
      <c r="I18" s="2110">
        <v>744.89</v>
      </c>
      <c r="J18" s="2114"/>
      <c r="K18" s="2110">
        <v>44817</v>
      </c>
      <c r="L18" s="2107">
        <v>0.12577174352296708</v>
      </c>
      <c r="M18" s="2110">
        <v>286.77999999999997</v>
      </c>
      <c r="N18" s="2113"/>
    </row>
    <row r="19" spans="1:16" ht="20.25" customHeight="1" x14ac:dyDescent="0.2">
      <c r="A19" s="2887" t="s">
        <v>881</v>
      </c>
      <c r="B19" s="2888"/>
      <c r="C19" s="2106">
        <v>108940</v>
      </c>
      <c r="D19" s="2107">
        <v>0.13202192043782707</v>
      </c>
      <c r="E19" s="2110">
        <v>424.93</v>
      </c>
      <c r="F19" s="2114"/>
      <c r="G19" s="2110">
        <v>47748</v>
      </c>
      <c r="H19" s="2107">
        <v>0.1018450184501845</v>
      </c>
      <c r="I19" s="2110">
        <v>652.4</v>
      </c>
      <c r="J19" s="2114"/>
      <c r="K19" s="2110">
        <v>61191</v>
      </c>
      <c r="L19" s="2107">
        <v>0.17172275605046922</v>
      </c>
      <c r="M19" s="2110">
        <v>240.56</v>
      </c>
      <c r="N19" s="2113"/>
    </row>
    <row r="20" spans="1:16" ht="20.25" customHeight="1" x14ac:dyDescent="0.2">
      <c r="A20" s="2887" t="s">
        <v>21</v>
      </c>
      <c r="B20" s="2888"/>
      <c r="C20" s="2106">
        <v>825166</v>
      </c>
      <c r="D20" s="2107">
        <v>1</v>
      </c>
      <c r="E20" s="2108">
        <v>536</v>
      </c>
      <c r="F20" s="2115"/>
      <c r="G20" s="2110">
        <v>468830</v>
      </c>
      <c r="H20" s="2107">
        <v>1</v>
      </c>
      <c r="I20" s="2108">
        <v>697.56</v>
      </c>
      <c r="J20" s="2115"/>
      <c r="K20" s="2110">
        <v>356336</v>
      </c>
      <c r="L20" s="2107">
        <v>1</v>
      </c>
      <c r="M20" s="2108">
        <v>372.9</v>
      </c>
      <c r="N20" s="2111"/>
    </row>
    <row r="21" spans="1:16" ht="13.5" thickBot="1" x14ac:dyDescent="0.25">
      <c r="A21" s="1269"/>
      <c r="B21" s="88"/>
      <c r="C21" s="2116"/>
      <c r="D21" s="90"/>
      <c r="E21" s="1121"/>
      <c r="F21" s="2117"/>
      <c r="G21" s="90"/>
      <c r="H21" s="2118"/>
      <c r="I21" s="1273"/>
      <c r="J21" s="2117"/>
      <c r="K21" s="1273"/>
      <c r="L21" s="1272"/>
      <c r="M21" s="1273"/>
      <c r="N21" s="1275"/>
      <c r="P21" s="249"/>
    </row>
    <row r="23" spans="1:16" x14ac:dyDescent="0.2">
      <c r="A23" s="2895" t="s">
        <v>1030</v>
      </c>
      <c r="B23" s="2895"/>
      <c r="C23" s="2895"/>
      <c r="D23" s="2895"/>
      <c r="E23" s="2895"/>
      <c r="F23" s="2895"/>
      <c r="G23" s="2895"/>
      <c r="H23" s="2895"/>
      <c r="I23" s="2895"/>
      <c r="J23" s="2895"/>
      <c r="K23" s="2895"/>
      <c r="L23" s="2895"/>
      <c r="M23" s="2895"/>
      <c r="N23" s="2895"/>
    </row>
    <row r="24" spans="1:16" x14ac:dyDescent="0.2">
      <c r="A24" s="2892" t="s">
        <v>31</v>
      </c>
      <c r="B24" s="2892"/>
      <c r="C24" s="2892"/>
      <c r="D24" s="2892"/>
      <c r="E24" s="2892"/>
      <c r="F24" s="2892"/>
      <c r="G24" s="2892"/>
      <c r="H24" s="2892"/>
      <c r="I24" s="2892"/>
      <c r="J24" s="2892"/>
      <c r="K24" s="2892"/>
      <c r="L24" s="2892"/>
      <c r="M24" s="2892"/>
      <c r="N24" s="2892"/>
    </row>
    <row r="25" spans="1:16" x14ac:dyDescent="0.2">
      <c r="A25" s="2892" t="s">
        <v>882</v>
      </c>
      <c r="B25" s="2892"/>
      <c r="C25" s="2892"/>
      <c r="D25" s="2892"/>
      <c r="E25" s="2892"/>
      <c r="F25" s="2892"/>
      <c r="G25" s="2892"/>
      <c r="H25" s="2892"/>
      <c r="I25" s="2892"/>
      <c r="J25" s="2892"/>
      <c r="K25" s="2892"/>
      <c r="L25" s="2892"/>
      <c r="M25" s="2892"/>
      <c r="N25" s="2892"/>
    </row>
    <row r="26" spans="1:16" x14ac:dyDescent="0.2">
      <c r="A26" s="2892" t="s">
        <v>883</v>
      </c>
      <c r="B26" s="2892"/>
      <c r="C26" s="2892"/>
      <c r="D26" s="2892"/>
      <c r="E26" s="2892"/>
      <c r="F26" s="2892"/>
      <c r="G26" s="2892"/>
      <c r="H26" s="2892"/>
      <c r="I26" s="2892"/>
      <c r="J26" s="2892"/>
      <c r="K26" s="2892"/>
      <c r="L26" s="2892"/>
      <c r="M26" s="2892"/>
      <c r="N26" s="2892"/>
    </row>
    <row r="27" spans="1:16" x14ac:dyDescent="0.2">
      <c r="A27" s="2895"/>
      <c r="B27" s="2895"/>
      <c r="C27" s="2895"/>
      <c r="D27" s="2895"/>
      <c r="E27" s="2895"/>
      <c r="F27" s="2895"/>
      <c r="G27" s="2895"/>
      <c r="H27" s="2895"/>
      <c r="I27" s="2895"/>
      <c r="J27" s="2895"/>
      <c r="K27" s="2895"/>
      <c r="L27" s="2895"/>
      <c r="M27" s="2895"/>
      <c r="N27" s="2895"/>
    </row>
  </sheetData>
  <mergeCells count="27">
    <mergeCell ref="A27:N27"/>
    <mergeCell ref="A19:B19"/>
    <mergeCell ref="A2:N2"/>
    <mergeCell ref="A3:N3"/>
    <mergeCell ref="A4:N4"/>
    <mergeCell ref="A5:N5"/>
    <mergeCell ref="A6:B11"/>
    <mergeCell ref="C6:F8"/>
    <mergeCell ref="G6:J8"/>
    <mergeCell ref="K6:N8"/>
    <mergeCell ref="C9:D11"/>
    <mergeCell ref="E9:F11"/>
    <mergeCell ref="A14:B14"/>
    <mergeCell ref="A15:B15"/>
    <mergeCell ref="A16:B16"/>
    <mergeCell ref="A17:B17"/>
    <mergeCell ref="A18:B18"/>
    <mergeCell ref="G9:H11"/>
    <mergeCell ref="I9:J11"/>
    <mergeCell ref="K9:L11"/>
    <mergeCell ref="M9:N11"/>
    <mergeCell ref="A13:B13"/>
    <mergeCell ref="A24:N24"/>
    <mergeCell ref="A23:N23"/>
    <mergeCell ref="A25:N25"/>
    <mergeCell ref="A26:N26"/>
    <mergeCell ref="A20:B20"/>
  </mergeCells>
  <printOptions horizontalCentered="1"/>
  <pageMargins left="0.7" right="0.7" top="0.75" bottom="0.5" header="0.3" footer="0.3"/>
  <pageSetup scale="93" orientation="landscape"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pageSetUpPr fitToPage="1"/>
  </sheetPr>
  <dimension ref="A1:O28"/>
  <sheetViews>
    <sheetView zoomScale="80" zoomScaleNormal="80" workbookViewId="0"/>
  </sheetViews>
  <sheetFormatPr defaultColWidth="8.85546875" defaultRowHeight="12.75" x14ac:dyDescent="0.2"/>
  <cols>
    <col min="1" max="1" width="6.7109375" style="97" customWidth="1"/>
    <col min="2" max="2" width="18.140625" style="97" customWidth="1"/>
    <col min="3" max="3" width="10.7109375" style="97" customWidth="1"/>
    <col min="4" max="4" width="12.7109375" style="97" customWidth="1"/>
    <col min="5" max="5" width="7.7109375" style="97" customWidth="1"/>
    <col min="6" max="6" width="3.7109375" style="97" customWidth="1"/>
    <col min="7" max="7" width="10.7109375" style="330" customWidth="1"/>
    <col min="8" max="8" width="12.7109375" style="97" customWidth="1"/>
    <col min="9" max="9" width="7.7109375" style="97" customWidth="1"/>
    <col min="10" max="10" width="3.7109375" style="97" customWidth="1"/>
    <col min="11" max="11" width="10.7109375" style="330" customWidth="1"/>
    <col min="12" max="12" width="12.7109375" style="97" customWidth="1"/>
    <col min="13" max="13" width="9.85546875" style="97" customWidth="1"/>
    <col min="14" max="14" width="4.7109375" style="97" customWidth="1"/>
    <col min="15" max="15" width="4.7109375" style="566" customWidth="1"/>
    <col min="16" max="16384" width="8.85546875" style="560"/>
  </cols>
  <sheetData>
    <row r="1" spans="1:15" ht="6.75" customHeight="1" x14ac:dyDescent="0.2">
      <c r="A1" s="24"/>
      <c r="B1" s="25"/>
      <c r="C1" s="25"/>
      <c r="D1" s="25"/>
      <c r="E1" s="25"/>
      <c r="F1" s="25"/>
      <c r="G1" s="2119"/>
      <c r="H1" s="25"/>
      <c r="I1" s="25"/>
      <c r="J1" s="25"/>
      <c r="K1" s="2119"/>
      <c r="L1" s="25"/>
      <c r="M1" s="25"/>
      <c r="N1" s="26"/>
      <c r="O1" s="672"/>
    </row>
    <row r="2" spans="1:15" ht="20.25" x14ac:dyDescent="0.3">
      <c r="A2" s="2731" t="s">
        <v>884</v>
      </c>
      <c r="B2" s="2732"/>
      <c r="C2" s="2732"/>
      <c r="D2" s="2732"/>
      <c r="E2" s="2732"/>
      <c r="F2" s="2732"/>
      <c r="G2" s="2732"/>
      <c r="H2" s="2732"/>
      <c r="I2" s="2732"/>
      <c r="J2" s="2732"/>
      <c r="K2" s="2732"/>
      <c r="L2" s="2732"/>
      <c r="M2" s="2732"/>
      <c r="N2" s="2733"/>
      <c r="O2" s="2120"/>
    </row>
    <row r="3" spans="1:15" ht="18" x14ac:dyDescent="0.25">
      <c r="A3" s="2872" t="s">
        <v>885</v>
      </c>
      <c r="B3" s="2873"/>
      <c r="C3" s="2873"/>
      <c r="D3" s="2873"/>
      <c r="E3" s="2873"/>
      <c r="F3" s="2873"/>
      <c r="G3" s="2873"/>
      <c r="H3" s="2873"/>
      <c r="I3" s="2873"/>
      <c r="J3" s="2873"/>
      <c r="K3" s="2873"/>
      <c r="L3" s="2873"/>
      <c r="M3" s="2873"/>
      <c r="N3" s="2874"/>
      <c r="O3" s="2121"/>
    </row>
    <row r="4" spans="1:15" ht="18" x14ac:dyDescent="0.25">
      <c r="A4" s="2696" t="s">
        <v>886</v>
      </c>
      <c r="B4" s="2697"/>
      <c r="C4" s="2697"/>
      <c r="D4" s="2697"/>
      <c r="E4" s="2697"/>
      <c r="F4" s="2697"/>
      <c r="G4" s="2697"/>
      <c r="H4" s="2697"/>
      <c r="I4" s="2697"/>
      <c r="J4" s="2697"/>
      <c r="K4" s="2697"/>
      <c r="L4" s="2697"/>
      <c r="M4" s="2697"/>
      <c r="N4" s="2698"/>
      <c r="O4" s="2122"/>
    </row>
    <row r="5" spans="1:15" ht="18" x14ac:dyDescent="0.25">
      <c r="A5" s="2696" t="s">
        <v>1</v>
      </c>
      <c r="B5" s="2697"/>
      <c r="C5" s="2697"/>
      <c r="D5" s="2697"/>
      <c r="E5" s="2697"/>
      <c r="F5" s="2697"/>
      <c r="G5" s="2697"/>
      <c r="H5" s="2697"/>
      <c r="I5" s="2697"/>
      <c r="J5" s="2697"/>
      <c r="K5" s="2697"/>
      <c r="L5" s="2697"/>
      <c r="M5" s="2697"/>
      <c r="N5" s="2698"/>
      <c r="O5" s="2122"/>
    </row>
    <row r="6" spans="1:15" ht="8.25" customHeight="1" thickBot="1" x14ac:dyDescent="0.25">
      <c r="A6" s="2717"/>
      <c r="B6" s="2718"/>
      <c r="C6" s="2718"/>
      <c r="D6" s="2718"/>
      <c r="E6" s="2718"/>
      <c r="F6" s="2718"/>
      <c r="G6" s="2718"/>
      <c r="H6" s="2718"/>
      <c r="I6" s="2718"/>
      <c r="J6" s="2718"/>
      <c r="K6" s="2718"/>
      <c r="L6" s="2718"/>
      <c r="M6" s="2718"/>
      <c r="N6" s="2719"/>
      <c r="O6" s="2123"/>
    </row>
    <row r="7" spans="1:15" ht="12.75" customHeight="1" x14ac:dyDescent="0.2">
      <c r="A7" s="2950" t="s">
        <v>871</v>
      </c>
      <c r="B7" s="2951"/>
      <c r="C7" s="2964" t="s">
        <v>1037</v>
      </c>
      <c r="D7" s="2965"/>
      <c r="E7" s="2965"/>
      <c r="F7" s="2966"/>
      <c r="G7" s="2688" t="s">
        <v>872</v>
      </c>
      <c r="H7" s="2688"/>
      <c r="I7" s="2688"/>
      <c r="J7" s="2957"/>
      <c r="K7" s="2688" t="s">
        <v>873</v>
      </c>
      <c r="L7" s="2688"/>
      <c r="M7" s="2688"/>
      <c r="N7" s="2691"/>
      <c r="O7" s="2124"/>
    </row>
    <row r="8" spans="1:15" ht="12.75" customHeight="1" x14ac:dyDescent="0.2">
      <c r="A8" s="2950"/>
      <c r="B8" s="2951"/>
      <c r="C8" s="2964" t="s">
        <v>887</v>
      </c>
      <c r="D8" s="2965"/>
      <c r="E8" s="2965"/>
      <c r="F8" s="2966"/>
      <c r="G8" s="2688"/>
      <c r="H8" s="2688"/>
      <c r="I8" s="2688"/>
      <c r="J8" s="2957"/>
      <c r="K8" s="2688"/>
      <c r="L8" s="2688"/>
      <c r="M8" s="2688"/>
      <c r="N8" s="2691"/>
      <c r="O8" s="2124"/>
    </row>
    <row r="9" spans="1:15" ht="12.75" customHeight="1" x14ac:dyDescent="0.2">
      <c r="A9" s="2950"/>
      <c r="B9" s="2951"/>
      <c r="C9" s="2967"/>
      <c r="D9" s="2968"/>
      <c r="E9" s="2968"/>
      <c r="F9" s="2969"/>
      <c r="G9" s="2970"/>
      <c r="H9" s="2970"/>
      <c r="I9" s="2970"/>
      <c r="J9" s="2971"/>
      <c r="K9" s="2970"/>
      <c r="L9" s="2970"/>
      <c r="M9" s="2970"/>
      <c r="N9" s="2972"/>
      <c r="O9" s="2124"/>
    </row>
    <row r="10" spans="1:15" x14ac:dyDescent="0.2">
      <c r="A10" s="2950"/>
      <c r="B10" s="2881"/>
      <c r="C10" s="2687" t="s">
        <v>1033</v>
      </c>
      <c r="D10" s="2689"/>
      <c r="E10" s="2938" t="s">
        <v>874</v>
      </c>
      <c r="F10" s="2939"/>
      <c r="G10" s="2688" t="s">
        <v>1033</v>
      </c>
      <c r="H10" s="2689"/>
      <c r="I10" s="2938" t="s">
        <v>874</v>
      </c>
      <c r="J10" s="2939"/>
      <c r="K10" s="2688" t="s">
        <v>1033</v>
      </c>
      <c r="L10" s="2689"/>
      <c r="M10" s="2938" t="s">
        <v>874</v>
      </c>
      <c r="N10" s="2943"/>
      <c r="O10" s="2125"/>
    </row>
    <row r="11" spans="1:15" ht="12.75" customHeight="1" x14ac:dyDescent="0.2">
      <c r="A11" s="2950"/>
      <c r="B11" s="2881"/>
      <c r="C11" s="2687"/>
      <c r="D11" s="2689"/>
      <c r="E11" s="2938"/>
      <c r="F11" s="2939"/>
      <c r="G11" s="2688"/>
      <c r="H11" s="2689"/>
      <c r="I11" s="2938"/>
      <c r="J11" s="2939"/>
      <c r="K11" s="2688"/>
      <c r="L11" s="2689"/>
      <c r="M11" s="2938"/>
      <c r="N11" s="2943"/>
      <c r="O11" s="2125"/>
    </row>
    <row r="12" spans="1:15" ht="13.5" customHeight="1" thickBot="1" x14ac:dyDescent="0.25">
      <c r="A12" s="2952"/>
      <c r="B12" s="2963"/>
      <c r="C12" s="2896"/>
      <c r="D12" s="2898"/>
      <c r="E12" s="2940"/>
      <c r="F12" s="2941"/>
      <c r="G12" s="2897"/>
      <c r="H12" s="2898"/>
      <c r="I12" s="2940"/>
      <c r="J12" s="2941"/>
      <c r="K12" s="2897"/>
      <c r="L12" s="2898"/>
      <c r="M12" s="2940"/>
      <c r="N12" s="2944"/>
      <c r="O12" s="2125"/>
    </row>
    <row r="13" spans="1:15" ht="12.75" customHeight="1" x14ac:dyDescent="0.2">
      <c r="A13" s="618"/>
      <c r="B13" s="58"/>
      <c r="C13" s="1180"/>
      <c r="D13" s="1986"/>
      <c r="E13" s="59"/>
      <c r="F13" s="2126"/>
      <c r="G13" s="2127"/>
      <c r="H13" s="1986"/>
      <c r="I13" s="59"/>
      <c r="J13" s="2126"/>
      <c r="K13" s="2128"/>
      <c r="L13" s="2105"/>
      <c r="M13" s="59"/>
      <c r="N13" s="1181"/>
      <c r="O13" s="2129"/>
    </row>
    <row r="14" spans="1:15" ht="18.75" customHeight="1" x14ac:dyDescent="0.2">
      <c r="A14" s="2887" t="s">
        <v>875</v>
      </c>
      <c r="B14" s="2888"/>
      <c r="C14" s="2106">
        <v>32383</v>
      </c>
      <c r="D14" s="2107">
        <v>4.6755230599748489E-2</v>
      </c>
      <c r="E14" s="2108">
        <v>462.38</v>
      </c>
      <c r="F14" s="2130"/>
      <c r="G14" s="2110">
        <v>20284</v>
      </c>
      <c r="H14" s="2107">
        <v>4.3942046065059533E-2</v>
      </c>
      <c r="I14" s="2108">
        <v>518.04999999999995</v>
      </c>
      <c r="J14" s="2130"/>
      <c r="K14" s="2110">
        <v>12099</v>
      </c>
      <c r="L14" s="2107">
        <v>5.2376850116234268E-2</v>
      </c>
      <c r="M14" s="2108">
        <v>366.38</v>
      </c>
      <c r="N14" s="2111"/>
      <c r="O14" s="2131"/>
    </row>
    <row r="15" spans="1:15" ht="18.75" customHeight="1" x14ac:dyDescent="0.2">
      <c r="A15" s="2887" t="s">
        <v>876</v>
      </c>
      <c r="B15" s="2888"/>
      <c r="C15" s="2106">
        <v>91847</v>
      </c>
      <c r="D15" s="2107">
        <v>0.13261055692477841</v>
      </c>
      <c r="E15" s="2110">
        <v>581.63</v>
      </c>
      <c r="F15" s="2132"/>
      <c r="G15" s="2110">
        <v>60978</v>
      </c>
      <c r="H15" s="2107">
        <v>0.13209909706937489</v>
      </c>
      <c r="I15" s="2110">
        <v>643.37</v>
      </c>
      <c r="J15" s="2132"/>
      <c r="K15" s="2110">
        <v>30869</v>
      </c>
      <c r="L15" s="2107">
        <v>0.13363261312819535</v>
      </c>
      <c r="M15" s="2110">
        <v>458.97</v>
      </c>
      <c r="N15" s="2113"/>
      <c r="O15" s="2133"/>
    </row>
    <row r="16" spans="1:15" ht="18.75" customHeight="1" x14ac:dyDescent="0.2">
      <c r="A16" s="2887" t="s">
        <v>877</v>
      </c>
      <c r="B16" s="2888"/>
      <c r="C16" s="2106">
        <v>165646</v>
      </c>
      <c r="D16" s="2107">
        <v>0.23916304628743285</v>
      </c>
      <c r="E16" s="2110">
        <v>618.99</v>
      </c>
      <c r="F16" s="2134"/>
      <c r="G16" s="2110">
        <v>107969</v>
      </c>
      <c r="H16" s="2107">
        <v>0.23389759276269043</v>
      </c>
      <c r="I16" s="2110">
        <v>687.6</v>
      </c>
      <c r="J16" s="2134"/>
      <c r="K16" s="2110">
        <v>57677</v>
      </c>
      <c r="L16" s="2107">
        <v>0.24968506357170378</v>
      </c>
      <c r="M16" s="2110">
        <v>488.69</v>
      </c>
      <c r="N16" s="2113"/>
      <c r="O16" s="2133"/>
    </row>
    <row r="17" spans="1:15" ht="18.75" customHeight="1" x14ac:dyDescent="0.2">
      <c r="A17" s="2887" t="s">
        <v>878</v>
      </c>
      <c r="B17" s="2888"/>
      <c r="C17" s="2106">
        <v>143123</v>
      </c>
      <c r="D17" s="2107">
        <v>0.20664388318339261</v>
      </c>
      <c r="E17" s="2110">
        <v>644.35</v>
      </c>
      <c r="F17" s="2134"/>
      <c r="G17" s="2110">
        <v>97866</v>
      </c>
      <c r="H17" s="2107">
        <v>0.21201105700074521</v>
      </c>
      <c r="I17" s="2110">
        <v>731.33</v>
      </c>
      <c r="J17" s="2134"/>
      <c r="K17" s="2110">
        <v>45257</v>
      </c>
      <c r="L17" s="2107">
        <v>0.19591859705020367</v>
      </c>
      <c r="M17" s="2110">
        <v>452.32</v>
      </c>
      <c r="N17" s="2113"/>
      <c r="O17" s="2133"/>
    </row>
    <row r="18" spans="1:15" ht="18.75" customHeight="1" x14ac:dyDescent="0.2">
      <c r="A18" s="2887" t="s">
        <v>879</v>
      </c>
      <c r="B18" s="2888"/>
      <c r="C18" s="2106">
        <v>106753</v>
      </c>
      <c r="D18" s="2107">
        <v>0.15413214131534911</v>
      </c>
      <c r="E18" s="2110">
        <v>654.64</v>
      </c>
      <c r="F18" s="2134"/>
      <c r="G18" s="2110">
        <v>74903</v>
      </c>
      <c r="H18" s="2107">
        <v>0.16226538534860749</v>
      </c>
      <c r="I18" s="2110">
        <v>774.26</v>
      </c>
      <c r="J18" s="2134"/>
      <c r="K18" s="2110">
        <v>31850</v>
      </c>
      <c r="L18" s="2107">
        <v>0.13787938475924139</v>
      </c>
      <c r="M18" s="2110">
        <v>362.39</v>
      </c>
      <c r="N18" s="2113"/>
      <c r="O18" s="2133"/>
    </row>
    <row r="19" spans="1:15" ht="18.75" customHeight="1" x14ac:dyDescent="0.2">
      <c r="A19" s="2887" t="s">
        <v>880</v>
      </c>
      <c r="B19" s="2888"/>
      <c r="C19" s="2106">
        <v>76267</v>
      </c>
      <c r="D19" s="2107">
        <v>0.11011583769727999</v>
      </c>
      <c r="E19" s="2110">
        <v>617.70000000000005</v>
      </c>
      <c r="F19" s="2134"/>
      <c r="G19" s="2110">
        <v>52810</v>
      </c>
      <c r="H19" s="2107">
        <v>0.11440442973258695</v>
      </c>
      <c r="I19" s="2110">
        <v>751.64</v>
      </c>
      <c r="J19" s="2134"/>
      <c r="K19" s="2110">
        <v>23457</v>
      </c>
      <c r="L19" s="2107">
        <v>0.10154589413806986</v>
      </c>
      <c r="M19" s="2110">
        <v>298.92</v>
      </c>
      <c r="N19" s="2113"/>
      <c r="O19" s="2133"/>
    </row>
    <row r="20" spans="1:15" ht="18.75" customHeight="1" x14ac:dyDescent="0.2">
      <c r="A20" s="2887" t="s">
        <v>881</v>
      </c>
      <c r="B20" s="2888"/>
      <c r="C20" s="2106">
        <v>76587</v>
      </c>
      <c r="D20" s="2107">
        <v>0.11057786017178572</v>
      </c>
      <c r="E20" s="2110">
        <v>502.09</v>
      </c>
      <c r="F20" s="2134"/>
      <c r="G20" s="2110">
        <v>46799</v>
      </c>
      <c r="H20" s="2107">
        <v>0.10138255836120691</v>
      </c>
      <c r="I20" s="2110">
        <v>659.71</v>
      </c>
      <c r="J20" s="2134"/>
      <c r="K20" s="2110">
        <v>29789</v>
      </c>
      <c r="L20" s="2107">
        <v>0.12895726821328232</v>
      </c>
      <c r="M20" s="2110">
        <v>239.87</v>
      </c>
      <c r="N20" s="2113"/>
      <c r="O20" s="2133"/>
    </row>
    <row r="21" spans="1:15" ht="18.75" customHeight="1" x14ac:dyDescent="0.2">
      <c r="A21" s="2887" t="s">
        <v>21</v>
      </c>
      <c r="B21" s="2888"/>
      <c r="C21" s="2106">
        <v>692607</v>
      </c>
      <c r="D21" s="2107">
        <v>0.99999855617976707</v>
      </c>
      <c r="E21" s="2108">
        <v>605.89</v>
      </c>
      <c r="F21" s="2135"/>
      <c r="G21" s="2110">
        <v>461608</v>
      </c>
      <c r="H21" s="2107">
        <v>1.0000021663402712</v>
      </c>
      <c r="I21" s="2108">
        <v>703.25</v>
      </c>
      <c r="J21" s="2135"/>
      <c r="K21" s="2110">
        <v>230999</v>
      </c>
      <c r="L21" s="2107">
        <v>0.99999567097693054</v>
      </c>
      <c r="M21" s="2108">
        <v>405.34</v>
      </c>
      <c r="N21" s="2111"/>
      <c r="O21" s="2131"/>
    </row>
    <row r="22" spans="1:15" ht="8.25" customHeight="1" thickBot="1" x14ac:dyDescent="0.25">
      <c r="A22" s="1269"/>
      <c r="B22" s="88"/>
      <c r="C22" s="2116"/>
      <c r="D22" s="2118"/>
      <c r="E22" s="1273"/>
      <c r="F22" s="2117"/>
      <c r="G22" s="2136"/>
      <c r="H22" s="2118"/>
      <c r="I22" s="1273"/>
      <c r="J22" s="2117"/>
      <c r="K22" s="2137"/>
      <c r="L22" s="1272"/>
      <c r="M22" s="1273"/>
      <c r="N22" s="1275"/>
      <c r="O22" s="672"/>
    </row>
    <row r="24" spans="1:15" x14ac:dyDescent="0.2">
      <c r="A24" s="2895" t="s">
        <v>1030</v>
      </c>
      <c r="B24" s="2895"/>
      <c r="C24" s="2895"/>
      <c r="D24" s="2895"/>
      <c r="E24" s="2895"/>
      <c r="F24" s="2895"/>
      <c r="G24" s="2895"/>
      <c r="H24" s="2895"/>
      <c r="I24" s="2895"/>
      <c r="J24" s="2895"/>
      <c r="K24" s="2895"/>
      <c r="L24" s="2895"/>
      <c r="M24" s="2895"/>
      <c r="N24" s="2895"/>
      <c r="O24" s="1957"/>
    </row>
    <row r="25" spans="1:15" x14ac:dyDescent="0.2">
      <c r="A25" s="2892" t="s">
        <v>31</v>
      </c>
      <c r="B25" s="2892"/>
      <c r="C25" s="2892"/>
      <c r="D25" s="2892"/>
      <c r="E25" s="2892"/>
      <c r="F25" s="2892"/>
      <c r="G25" s="2892"/>
      <c r="H25" s="2892"/>
      <c r="I25" s="2892"/>
      <c r="J25" s="2892"/>
      <c r="K25" s="2892"/>
      <c r="L25" s="2892"/>
      <c r="M25" s="2892"/>
      <c r="N25" s="2892"/>
      <c r="O25" s="1957"/>
    </row>
    <row r="26" spans="1:15" x14ac:dyDescent="0.2">
      <c r="A26" s="2892" t="s">
        <v>882</v>
      </c>
      <c r="B26" s="2892"/>
      <c r="C26" s="2892"/>
      <c r="D26" s="2892"/>
      <c r="E26" s="2892"/>
      <c r="F26" s="2892"/>
      <c r="G26" s="2892"/>
      <c r="H26" s="2892"/>
      <c r="I26" s="2892"/>
      <c r="J26" s="2892"/>
      <c r="K26" s="2892"/>
      <c r="L26" s="2892"/>
      <c r="M26" s="2892"/>
      <c r="N26" s="2892"/>
      <c r="O26" s="1957"/>
    </row>
    <row r="27" spans="1:15" x14ac:dyDescent="0.2">
      <c r="A27" s="2892" t="s">
        <v>883</v>
      </c>
      <c r="B27" s="2892"/>
      <c r="C27" s="2892"/>
      <c r="D27" s="2892"/>
      <c r="E27" s="2892"/>
      <c r="F27" s="2892"/>
      <c r="G27" s="2892"/>
      <c r="H27" s="2892"/>
      <c r="I27" s="2892"/>
      <c r="J27" s="2892"/>
      <c r="K27" s="2892"/>
      <c r="L27" s="2892"/>
      <c r="M27" s="2892"/>
      <c r="N27" s="2892"/>
    </row>
    <row r="28" spans="1:15" x14ac:dyDescent="0.2">
      <c r="A28" s="2892"/>
      <c r="B28" s="2892"/>
      <c r="C28" s="2892"/>
      <c r="D28" s="2892"/>
      <c r="E28" s="2892"/>
      <c r="F28" s="2892"/>
      <c r="G28" s="2892"/>
      <c r="H28" s="2892"/>
      <c r="I28" s="2892"/>
      <c r="J28" s="2892"/>
      <c r="K28" s="2892"/>
      <c r="L28" s="2892"/>
      <c r="M28" s="2892"/>
      <c r="N28" s="2892"/>
    </row>
  </sheetData>
  <mergeCells count="28">
    <mergeCell ref="A28:N28"/>
    <mergeCell ref="A14:B14"/>
    <mergeCell ref="A2:N2"/>
    <mergeCell ref="A3:N3"/>
    <mergeCell ref="A4:N4"/>
    <mergeCell ref="A5:N5"/>
    <mergeCell ref="A6:N6"/>
    <mergeCell ref="A7:B12"/>
    <mergeCell ref="C7:F9"/>
    <mergeCell ref="G7:J9"/>
    <mergeCell ref="K7:N9"/>
    <mergeCell ref="C10:D12"/>
    <mergeCell ref="E10:F12"/>
    <mergeCell ref="G10:H12"/>
    <mergeCell ref="I10:J12"/>
    <mergeCell ref="K10:L12"/>
    <mergeCell ref="M10:N12"/>
    <mergeCell ref="A24:N24"/>
    <mergeCell ref="A27:N27"/>
    <mergeCell ref="A15:B15"/>
    <mergeCell ref="A16:B16"/>
    <mergeCell ref="A17:B17"/>
    <mergeCell ref="A18:B18"/>
    <mergeCell ref="A19:B19"/>
    <mergeCell ref="A20:B20"/>
    <mergeCell ref="A21:B21"/>
    <mergeCell ref="A25:N25"/>
    <mergeCell ref="A26:N26"/>
  </mergeCells>
  <printOptions horizontalCentered="1"/>
  <pageMargins left="0.7" right="0.7" top="0.75" bottom="0.5" header="0.3" footer="0.3"/>
  <pageSetup scale="94" orientation="landscape"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N27"/>
  <sheetViews>
    <sheetView zoomScale="80" zoomScaleNormal="80" workbookViewId="0"/>
  </sheetViews>
  <sheetFormatPr defaultColWidth="8.85546875" defaultRowHeight="12.75" x14ac:dyDescent="0.2"/>
  <cols>
    <col min="1" max="1" width="2.28515625" style="97" customWidth="1"/>
    <col min="2" max="2" width="18.140625" style="97" customWidth="1"/>
    <col min="3" max="3" width="10.7109375" style="97" customWidth="1"/>
    <col min="4" max="4" width="12.7109375" style="97" customWidth="1"/>
    <col min="5" max="5" width="7.7109375" style="97" customWidth="1"/>
    <col min="6" max="6" width="3.7109375" style="97" customWidth="1"/>
    <col min="7" max="7" width="10.7109375" style="330" customWidth="1"/>
    <col min="8" max="8" width="12.7109375" style="97" customWidth="1"/>
    <col min="9" max="9" width="7.7109375" style="97" customWidth="1"/>
    <col min="10" max="10" width="3.7109375" style="97" customWidth="1"/>
    <col min="11" max="11" width="10.7109375" style="330" customWidth="1"/>
    <col min="12" max="12" width="12.7109375" style="97" customWidth="1"/>
    <col min="13" max="13" width="7.7109375" style="97" customWidth="1"/>
    <col min="14" max="14" width="3.7109375" style="97" customWidth="1"/>
    <col min="15" max="16384" width="8.85546875" style="560"/>
  </cols>
  <sheetData>
    <row r="1" spans="1:14" ht="6.75" customHeight="1" x14ac:dyDescent="0.2">
      <c r="A1" s="24"/>
      <c r="B1" s="25"/>
      <c r="C1" s="25"/>
      <c r="D1" s="25"/>
      <c r="E1" s="25"/>
      <c r="F1" s="25"/>
      <c r="G1" s="2119"/>
      <c r="H1" s="25"/>
      <c r="I1" s="25"/>
      <c r="J1" s="25"/>
      <c r="K1" s="2119"/>
      <c r="L1" s="25"/>
      <c r="M1" s="25"/>
      <c r="N1" s="26"/>
    </row>
    <row r="2" spans="1:14" ht="20.25" x14ac:dyDescent="0.3">
      <c r="A2" s="2731" t="s">
        <v>888</v>
      </c>
      <c r="B2" s="2732"/>
      <c r="C2" s="2732"/>
      <c r="D2" s="2732"/>
      <c r="E2" s="2732"/>
      <c r="F2" s="2732"/>
      <c r="G2" s="2732"/>
      <c r="H2" s="2732"/>
      <c r="I2" s="2732"/>
      <c r="J2" s="2732"/>
      <c r="K2" s="2732"/>
      <c r="L2" s="2732"/>
      <c r="M2" s="2732"/>
      <c r="N2" s="2733"/>
    </row>
    <row r="3" spans="1:14" ht="18" x14ac:dyDescent="0.25">
      <c r="A3" s="2696" t="s">
        <v>889</v>
      </c>
      <c r="B3" s="2697"/>
      <c r="C3" s="2697"/>
      <c r="D3" s="2697"/>
      <c r="E3" s="2697"/>
      <c r="F3" s="2697"/>
      <c r="G3" s="2697"/>
      <c r="H3" s="2697"/>
      <c r="I3" s="2697"/>
      <c r="J3" s="2697"/>
      <c r="K3" s="2697"/>
      <c r="L3" s="2697"/>
      <c r="M3" s="2697"/>
      <c r="N3" s="2698"/>
    </row>
    <row r="4" spans="1:14" ht="18" x14ac:dyDescent="0.25">
      <c r="A4" s="2696" t="s">
        <v>890</v>
      </c>
      <c r="B4" s="2697"/>
      <c r="C4" s="2697"/>
      <c r="D4" s="2697"/>
      <c r="E4" s="2697"/>
      <c r="F4" s="2697"/>
      <c r="G4" s="2697"/>
      <c r="H4" s="2697"/>
      <c r="I4" s="2697"/>
      <c r="J4" s="2697"/>
      <c r="K4" s="2697"/>
      <c r="L4" s="2697"/>
      <c r="M4" s="2697"/>
      <c r="N4" s="2698"/>
    </row>
    <row r="5" spans="1:14" ht="18" x14ac:dyDescent="0.25">
      <c r="A5" s="2696" t="s">
        <v>1</v>
      </c>
      <c r="B5" s="2697"/>
      <c r="C5" s="2697"/>
      <c r="D5" s="2697"/>
      <c r="E5" s="2697"/>
      <c r="F5" s="2697"/>
      <c r="G5" s="2697"/>
      <c r="H5" s="2697"/>
      <c r="I5" s="2697"/>
      <c r="J5" s="2697"/>
      <c r="K5" s="2697"/>
      <c r="L5" s="2697"/>
      <c r="M5" s="2697"/>
      <c r="N5" s="2698"/>
    </row>
    <row r="6" spans="1:14" ht="8.25" customHeight="1" thickBot="1" x14ac:dyDescent="0.25">
      <c r="A6" s="2717"/>
      <c r="B6" s="2718"/>
      <c r="C6" s="2718"/>
      <c r="D6" s="2718"/>
      <c r="E6" s="2718"/>
      <c r="F6" s="2718"/>
      <c r="G6" s="2718"/>
      <c r="H6" s="2718"/>
      <c r="I6" s="2718"/>
      <c r="J6" s="2718"/>
      <c r="K6" s="2718"/>
      <c r="L6" s="2718"/>
      <c r="M6" s="2718"/>
      <c r="N6" s="2719"/>
    </row>
    <row r="7" spans="1:14" ht="12.75" customHeight="1" x14ac:dyDescent="0.2">
      <c r="A7" s="2950" t="s">
        <v>871</v>
      </c>
      <c r="B7" s="2951"/>
      <c r="C7" s="2964" t="s">
        <v>1036</v>
      </c>
      <c r="D7" s="2965"/>
      <c r="E7" s="2965"/>
      <c r="F7" s="2966"/>
      <c r="G7" s="2688" t="s">
        <v>872</v>
      </c>
      <c r="H7" s="2688"/>
      <c r="I7" s="2688"/>
      <c r="J7" s="2957"/>
      <c r="K7" s="2688" t="s">
        <v>873</v>
      </c>
      <c r="L7" s="2688"/>
      <c r="M7" s="2688"/>
      <c r="N7" s="2691"/>
    </row>
    <row r="8" spans="1:14" ht="12.75" customHeight="1" x14ac:dyDescent="0.2">
      <c r="A8" s="2950"/>
      <c r="B8" s="2951"/>
      <c r="C8" s="2964" t="s">
        <v>891</v>
      </c>
      <c r="D8" s="2965"/>
      <c r="E8" s="2965"/>
      <c r="F8" s="2966"/>
      <c r="G8" s="2688"/>
      <c r="H8" s="2688"/>
      <c r="I8" s="2688"/>
      <c r="J8" s="2957"/>
      <c r="K8" s="2688"/>
      <c r="L8" s="2688"/>
      <c r="M8" s="2688"/>
      <c r="N8" s="2691"/>
    </row>
    <row r="9" spans="1:14" ht="12.75" customHeight="1" x14ac:dyDescent="0.2">
      <c r="A9" s="2950"/>
      <c r="B9" s="2951"/>
      <c r="C9" s="2967"/>
      <c r="D9" s="2968"/>
      <c r="E9" s="2968"/>
      <c r="F9" s="2969"/>
      <c r="G9" s="2970"/>
      <c r="H9" s="2970"/>
      <c r="I9" s="2970"/>
      <c r="J9" s="2971"/>
      <c r="K9" s="2970"/>
      <c r="L9" s="2970"/>
      <c r="M9" s="2970"/>
      <c r="N9" s="2972"/>
    </row>
    <row r="10" spans="1:14" x14ac:dyDescent="0.2">
      <c r="A10" s="2950"/>
      <c r="B10" s="2951"/>
      <c r="C10" s="2690" t="s">
        <v>1033</v>
      </c>
      <c r="D10" s="2689"/>
      <c r="E10" s="2938" t="s">
        <v>874</v>
      </c>
      <c r="F10" s="2939"/>
      <c r="G10" s="2688" t="s">
        <v>1033</v>
      </c>
      <c r="H10" s="2689"/>
      <c r="I10" s="2938" t="s">
        <v>874</v>
      </c>
      <c r="J10" s="2939"/>
      <c r="K10" s="2688" t="s">
        <v>1033</v>
      </c>
      <c r="L10" s="2689"/>
      <c r="M10" s="2938" t="s">
        <v>874</v>
      </c>
      <c r="N10" s="2943"/>
    </row>
    <row r="11" spans="1:14" ht="12.75" customHeight="1" x14ac:dyDescent="0.2">
      <c r="A11" s="2950"/>
      <c r="B11" s="2951"/>
      <c r="C11" s="2690"/>
      <c r="D11" s="2689"/>
      <c r="E11" s="2938"/>
      <c r="F11" s="2939"/>
      <c r="G11" s="2688"/>
      <c r="H11" s="2689"/>
      <c r="I11" s="2938"/>
      <c r="J11" s="2939"/>
      <c r="K11" s="2688"/>
      <c r="L11" s="2689"/>
      <c r="M11" s="2938"/>
      <c r="N11" s="2943"/>
    </row>
    <row r="12" spans="1:14" ht="13.5" customHeight="1" thickBot="1" x14ac:dyDescent="0.25">
      <c r="A12" s="2952"/>
      <c r="B12" s="2953"/>
      <c r="C12" s="2973"/>
      <c r="D12" s="2898"/>
      <c r="E12" s="2940"/>
      <c r="F12" s="2941"/>
      <c r="G12" s="2897"/>
      <c r="H12" s="2898"/>
      <c r="I12" s="2940"/>
      <c r="J12" s="2941"/>
      <c r="K12" s="2897"/>
      <c r="L12" s="2898"/>
      <c r="M12" s="2940"/>
      <c r="N12" s="2944"/>
    </row>
    <row r="13" spans="1:14" x14ac:dyDescent="0.2">
      <c r="A13" s="618"/>
      <c r="B13" s="58"/>
      <c r="C13" s="1180"/>
      <c r="D13" s="1986"/>
      <c r="E13" s="59"/>
      <c r="F13" s="2126"/>
      <c r="G13" s="2127"/>
      <c r="H13" s="1986"/>
      <c r="I13" s="59"/>
      <c r="J13" s="2126"/>
      <c r="K13" s="2128"/>
      <c r="L13" s="2105"/>
      <c r="M13" s="59"/>
      <c r="N13" s="1181"/>
    </row>
    <row r="14" spans="1:14" ht="21" customHeight="1" x14ac:dyDescent="0.2">
      <c r="A14" s="2887" t="s">
        <v>875</v>
      </c>
      <c r="B14" s="2888"/>
      <c r="C14" s="2106">
        <v>8841</v>
      </c>
      <c r="D14" s="2107">
        <v>6.669483022654063E-2</v>
      </c>
      <c r="E14" s="2108">
        <v>343.28</v>
      </c>
      <c r="F14" s="2130"/>
      <c r="G14" s="2110">
        <v>1189</v>
      </c>
      <c r="H14" s="2107">
        <v>0.16463583494876766</v>
      </c>
      <c r="I14" s="2108">
        <v>288.95999999999998</v>
      </c>
      <c r="J14" s="2130"/>
      <c r="K14" s="2110">
        <v>7652</v>
      </c>
      <c r="L14" s="2107">
        <v>6.1051405411011915E-2</v>
      </c>
      <c r="M14" s="2108">
        <v>351.34</v>
      </c>
      <c r="N14" s="2111"/>
    </row>
    <row r="15" spans="1:14" ht="21" customHeight="1" x14ac:dyDescent="0.2">
      <c r="A15" s="2887" t="s">
        <v>876</v>
      </c>
      <c r="B15" s="2888"/>
      <c r="C15" s="2106">
        <v>10288</v>
      </c>
      <c r="D15" s="2107">
        <v>7.7610724281263435E-2</v>
      </c>
      <c r="E15" s="2110">
        <v>364.29</v>
      </c>
      <c r="F15" s="2132"/>
      <c r="G15" s="2110">
        <v>669</v>
      </c>
      <c r="H15" s="2107">
        <v>9.263361949598449E-2</v>
      </c>
      <c r="I15" s="2110">
        <v>282.52</v>
      </c>
      <c r="J15" s="2132"/>
      <c r="K15" s="2110">
        <v>9619</v>
      </c>
      <c r="L15" s="2107">
        <v>7.6745095223278048E-2</v>
      </c>
      <c r="M15" s="2110">
        <v>369.55</v>
      </c>
      <c r="N15" s="2113"/>
    </row>
    <row r="16" spans="1:14" ht="21" customHeight="1" x14ac:dyDescent="0.2">
      <c r="A16" s="2887" t="s">
        <v>877</v>
      </c>
      <c r="B16" s="2888"/>
      <c r="C16" s="2106">
        <v>17039</v>
      </c>
      <c r="D16" s="2107">
        <v>0.1285389901855023</v>
      </c>
      <c r="E16" s="2110">
        <v>374.09</v>
      </c>
      <c r="F16" s="2134"/>
      <c r="G16" s="2110">
        <v>1161</v>
      </c>
      <c r="H16" s="2107">
        <v>0.16075879257823317</v>
      </c>
      <c r="I16" s="2110">
        <v>305.68</v>
      </c>
      <c r="J16" s="2134"/>
      <c r="K16" s="2110">
        <v>15878</v>
      </c>
      <c r="L16" s="2107">
        <v>0.12668246407684883</v>
      </c>
      <c r="M16" s="2110">
        <v>378.8</v>
      </c>
      <c r="N16" s="2113"/>
    </row>
    <row r="17" spans="1:14" ht="21" customHeight="1" x14ac:dyDescent="0.2">
      <c r="A17" s="2887" t="s">
        <v>878</v>
      </c>
      <c r="B17" s="2888"/>
      <c r="C17" s="2106">
        <v>19987</v>
      </c>
      <c r="D17" s="2107">
        <v>0.15077814407169637</v>
      </c>
      <c r="E17" s="2110">
        <v>354.83</v>
      </c>
      <c r="F17" s="2134"/>
      <c r="G17" s="2110">
        <v>1288</v>
      </c>
      <c r="H17" s="2107">
        <v>0.17834394904458598</v>
      </c>
      <c r="I17" s="2110">
        <v>302.75</v>
      </c>
      <c r="J17" s="2134"/>
      <c r="K17" s="2110">
        <v>18699</v>
      </c>
      <c r="L17" s="2107">
        <v>0.14918978434141555</v>
      </c>
      <c r="M17" s="2110">
        <v>358.18</v>
      </c>
      <c r="N17" s="2113"/>
    </row>
    <row r="18" spans="1:14" ht="21" customHeight="1" x14ac:dyDescent="0.2">
      <c r="A18" s="2887" t="s">
        <v>879</v>
      </c>
      <c r="B18" s="2888"/>
      <c r="C18" s="2106">
        <v>21857</v>
      </c>
      <c r="D18" s="2107">
        <v>0.16488507004428216</v>
      </c>
      <c r="E18" s="2110">
        <v>314.3</v>
      </c>
      <c r="F18" s="2134"/>
      <c r="G18" s="2110">
        <v>1131</v>
      </c>
      <c r="H18" s="2107">
        <v>0.15660481860980338</v>
      </c>
      <c r="I18" s="2110">
        <v>257.52</v>
      </c>
      <c r="J18" s="2134"/>
      <c r="K18" s="2110">
        <v>20726</v>
      </c>
      <c r="L18" s="2107">
        <v>0.16536218355314072</v>
      </c>
      <c r="M18" s="2110">
        <v>317.16000000000003</v>
      </c>
      <c r="N18" s="2113"/>
    </row>
    <row r="19" spans="1:14" ht="21" customHeight="1" x14ac:dyDescent="0.2">
      <c r="A19" s="2887" t="s">
        <v>880</v>
      </c>
      <c r="B19" s="2888"/>
      <c r="C19" s="2106">
        <v>22195</v>
      </c>
      <c r="D19" s="2107">
        <v>0.16743487805430035</v>
      </c>
      <c r="E19" s="2110">
        <v>271.60000000000002</v>
      </c>
      <c r="F19" s="2134"/>
      <c r="G19" s="2110">
        <v>835</v>
      </c>
      <c r="H19" s="2107">
        <v>0.11561894212129604</v>
      </c>
      <c r="I19" s="2110">
        <v>220.78</v>
      </c>
      <c r="J19" s="2134"/>
      <c r="K19" s="2110">
        <v>21360</v>
      </c>
      <c r="L19" s="2107">
        <v>0.17042054620742478</v>
      </c>
      <c r="M19" s="2110">
        <v>273.38</v>
      </c>
      <c r="N19" s="2113"/>
    </row>
    <row r="20" spans="1:14" ht="21" customHeight="1" x14ac:dyDescent="0.2">
      <c r="A20" s="2887" t="s">
        <v>881</v>
      </c>
      <c r="B20" s="2888"/>
      <c r="C20" s="2106">
        <v>32353</v>
      </c>
      <c r="D20" s="2107">
        <v>0.24406490694709526</v>
      </c>
      <c r="E20" s="2110">
        <v>239.76</v>
      </c>
      <c r="F20" s="2134"/>
      <c r="G20" s="2110">
        <v>950</v>
      </c>
      <c r="H20" s="2107">
        <v>0.13154250900027692</v>
      </c>
      <c r="I20" s="2110">
        <v>186.32</v>
      </c>
      <c r="J20" s="2134"/>
      <c r="K20" s="2110">
        <v>31403</v>
      </c>
      <c r="L20" s="2107">
        <v>0.25054852118688015</v>
      </c>
      <c r="M20" s="2110">
        <v>241.14</v>
      </c>
      <c r="N20" s="2113"/>
    </row>
    <row r="21" spans="1:14" ht="21" customHeight="1" thickBot="1" x14ac:dyDescent="0.25">
      <c r="A21" s="2889" t="s">
        <v>21</v>
      </c>
      <c r="B21" s="2890"/>
      <c r="C21" s="2139">
        <v>132559</v>
      </c>
      <c r="D21" s="2140">
        <v>1</v>
      </c>
      <c r="E21" s="2141">
        <v>308.93</v>
      </c>
      <c r="F21" s="2142"/>
      <c r="G21" s="2143">
        <v>7222</v>
      </c>
      <c r="H21" s="2140">
        <v>1</v>
      </c>
      <c r="I21" s="2141">
        <v>269.22000000000003</v>
      </c>
      <c r="J21" s="2142"/>
      <c r="K21" s="2143">
        <v>125337</v>
      </c>
      <c r="L21" s="2140">
        <v>1</v>
      </c>
      <c r="M21" s="2141">
        <v>311.05</v>
      </c>
      <c r="N21" s="2144"/>
    </row>
    <row r="23" spans="1:14" x14ac:dyDescent="0.2">
      <c r="A23" s="2895" t="s">
        <v>1030</v>
      </c>
      <c r="B23" s="2895"/>
      <c r="C23" s="2895"/>
      <c r="D23" s="2895"/>
      <c r="E23" s="2895"/>
      <c r="F23" s="2895"/>
      <c r="G23" s="2895"/>
      <c r="H23" s="2895"/>
      <c r="I23" s="2895"/>
      <c r="J23" s="2895"/>
      <c r="K23" s="2895"/>
      <c r="L23" s="2895"/>
      <c r="M23" s="2895"/>
      <c r="N23" s="2895"/>
    </row>
    <row r="24" spans="1:14" x14ac:dyDescent="0.2">
      <c r="A24" s="2892" t="s">
        <v>31</v>
      </c>
      <c r="B24" s="2892"/>
      <c r="C24" s="2892"/>
      <c r="D24" s="2892"/>
      <c r="E24" s="2892"/>
      <c r="F24" s="2892"/>
      <c r="G24" s="2892"/>
      <c r="H24" s="2892"/>
      <c r="I24" s="2892"/>
      <c r="J24" s="2892"/>
      <c r="K24" s="2892"/>
      <c r="L24" s="2892"/>
      <c r="M24" s="2892"/>
      <c r="N24" s="2892"/>
    </row>
    <row r="25" spans="1:14" x14ac:dyDescent="0.2">
      <c r="A25" s="2892" t="s">
        <v>882</v>
      </c>
      <c r="B25" s="2892"/>
      <c r="C25" s="2892"/>
      <c r="D25" s="2892"/>
      <c r="E25" s="2892"/>
      <c r="F25" s="2892"/>
      <c r="G25" s="2892"/>
      <c r="H25" s="2892"/>
      <c r="I25" s="2892"/>
      <c r="J25" s="2892"/>
      <c r="K25" s="2892"/>
      <c r="L25" s="2892"/>
      <c r="M25" s="2892"/>
      <c r="N25" s="2892"/>
    </row>
    <row r="26" spans="1:14" x14ac:dyDescent="0.2">
      <c r="A26" s="2892" t="s">
        <v>883</v>
      </c>
      <c r="B26" s="2892"/>
      <c r="C26" s="2892"/>
      <c r="D26" s="2892"/>
      <c r="E26" s="2892"/>
      <c r="F26" s="2892"/>
      <c r="G26" s="2892"/>
      <c r="H26" s="2892"/>
      <c r="I26" s="2892"/>
      <c r="J26" s="2892"/>
      <c r="K26" s="2892"/>
      <c r="L26" s="2892"/>
      <c r="M26" s="2892"/>
      <c r="N26" s="2892"/>
    </row>
    <row r="27" spans="1:14" x14ac:dyDescent="0.2">
      <c r="A27" s="2892"/>
      <c r="B27" s="2892"/>
      <c r="C27" s="2892"/>
      <c r="D27" s="2892"/>
      <c r="E27" s="2892"/>
      <c r="F27" s="2892"/>
      <c r="G27" s="2892"/>
      <c r="H27" s="2892"/>
      <c r="I27" s="2892"/>
      <c r="J27" s="2892"/>
      <c r="K27" s="2892"/>
      <c r="L27" s="2892"/>
      <c r="M27" s="2892"/>
      <c r="N27" s="2892"/>
    </row>
  </sheetData>
  <mergeCells count="28">
    <mergeCell ref="A27:N27"/>
    <mergeCell ref="A14:B14"/>
    <mergeCell ref="A2:N2"/>
    <mergeCell ref="A3:N3"/>
    <mergeCell ref="A4:N4"/>
    <mergeCell ref="A5:N5"/>
    <mergeCell ref="A6:N6"/>
    <mergeCell ref="A7:B12"/>
    <mergeCell ref="C7:F9"/>
    <mergeCell ref="G7:J9"/>
    <mergeCell ref="K7:N9"/>
    <mergeCell ref="C10:D12"/>
    <mergeCell ref="E10:F12"/>
    <mergeCell ref="G10:H12"/>
    <mergeCell ref="I10:J12"/>
    <mergeCell ref="K10:L12"/>
    <mergeCell ref="M10:N12"/>
    <mergeCell ref="A23:N23"/>
    <mergeCell ref="A26:N26"/>
    <mergeCell ref="A15:B15"/>
    <mergeCell ref="A16:B16"/>
    <mergeCell ref="A17:B17"/>
    <mergeCell ref="A18:B18"/>
    <mergeCell ref="A19:B19"/>
    <mergeCell ref="A20:B20"/>
    <mergeCell ref="A21:B21"/>
    <mergeCell ref="A24:N24"/>
    <mergeCell ref="A25:N25"/>
  </mergeCells>
  <printOptions horizontalCentered="1"/>
  <pageMargins left="0.7" right="0.7" top="0.75" bottom="0.5" header="0.3" footer="0.3"/>
  <pageSetup orientation="landscape"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pageSetUpPr fitToPage="1"/>
  </sheetPr>
  <dimension ref="A1:M33"/>
  <sheetViews>
    <sheetView zoomScale="80" zoomScaleNormal="80" workbookViewId="0">
      <selection activeCell="Q15" sqref="Q15:Q16"/>
    </sheetView>
  </sheetViews>
  <sheetFormatPr defaultColWidth="8.85546875" defaultRowHeight="12.75" x14ac:dyDescent="0.2"/>
  <cols>
    <col min="1" max="1" width="10.7109375" style="97" customWidth="1"/>
    <col min="2" max="2" width="22.28515625" style="97" customWidth="1"/>
    <col min="3" max="3" width="18.7109375" style="97" customWidth="1"/>
    <col min="4" max="4" width="5.7109375" style="97" customWidth="1"/>
    <col min="5" max="5" width="9.140625" style="97" customWidth="1"/>
    <col min="6" max="6" width="8.7109375" style="97" customWidth="1"/>
    <col min="7" max="7" width="18.7109375" style="97" customWidth="1"/>
    <col min="8" max="8" width="7.7109375" style="97" customWidth="1"/>
    <col min="9" max="9" width="10.28515625" style="97" customWidth="1"/>
    <col min="10" max="10" width="8.140625" style="97" customWidth="1"/>
    <col min="11" max="14" width="8.85546875" style="560"/>
    <col min="15" max="15" width="17.7109375" style="560" bestFit="1" customWidth="1"/>
    <col min="16" max="16" width="8.85546875" style="560"/>
    <col min="17" max="17" width="19.140625" style="560" customWidth="1"/>
    <col min="18" max="16384" width="8.85546875" style="560"/>
  </cols>
  <sheetData>
    <row r="1" spans="1:13" ht="9.75" customHeight="1" x14ac:dyDescent="0.2">
      <c r="A1" s="24"/>
      <c r="B1" s="25"/>
      <c r="C1" s="25"/>
      <c r="D1" s="25"/>
      <c r="E1" s="25"/>
      <c r="F1" s="25"/>
      <c r="G1" s="25"/>
      <c r="H1" s="25"/>
      <c r="I1" s="25"/>
      <c r="J1" s="26"/>
    </row>
    <row r="2" spans="1:13" ht="20.25" x14ac:dyDescent="0.3">
      <c r="A2" s="2693" t="s">
        <v>892</v>
      </c>
      <c r="B2" s="2694"/>
      <c r="C2" s="2694"/>
      <c r="D2" s="2694"/>
      <c r="E2" s="2694"/>
      <c r="F2" s="2694"/>
      <c r="G2" s="2694"/>
      <c r="H2" s="2694"/>
      <c r="I2" s="2694"/>
      <c r="J2" s="2695"/>
    </row>
    <row r="3" spans="1:13" ht="18" x14ac:dyDescent="0.2">
      <c r="A3" s="2706" t="s">
        <v>893</v>
      </c>
      <c r="B3" s="2707"/>
      <c r="C3" s="2707"/>
      <c r="D3" s="2707"/>
      <c r="E3" s="2707"/>
      <c r="F3" s="2707"/>
      <c r="G3" s="2707"/>
      <c r="H3" s="2707"/>
      <c r="I3" s="2707"/>
      <c r="J3" s="2708"/>
    </row>
    <row r="4" spans="1:13" ht="18" x14ac:dyDescent="0.2">
      <c r="A4" s="2706" t="s">
        <v>1</v>
      </c>
      <c r="B4" s="2707"/>
      <c r="C4" s="2707"/>
      <c r="D4" s="2707"/>
      <c r="E4" s="2707"/>
      <c r="F4" s="2707"/>
      <c r="G4" s="2707"/>
      <c r="H4" s="2707"/>
      <c r="I4" s="2707"/>
      <c r="J4" s="2708"/>
    </row>
    <row r="5" spans="1:13" ht="12" customHeight="1" thickBot="1" x14ac:dyDescent="0.25">
      <c r="A5" s="2717"/>
      <c r="B5" s="2718"/>
      <c r="C5" s="2718"/>
      <c r="D5" s="2718"/>
      <c r="E5" s="2718"/>
      <c r="F5" s="2718"/>
      <c r="G5" s="2718"/>
      <c r="H5" s="2718"/>
      <c r="I5" s="2718"/>
      <c r="J5" s="2719"/>
    </row>
    <row r="6" spans="1:13" x14ac:dyDescent="0.2">
      <c r="A6" s="2976" t="s">
        <v>894</v>
      </c>
      <c r="B6" s="2977"/>
      <c r="C6" s="2980" t="s">
        <v>1033</v>
      </c>
      <c r="D6" s="2981"/>
      <c r="E6" s="2981"/>
      <c r="F6" s="2982"/>
      <c r="G6" s="2986" t="s">
        <v>1034</v>
      </c>
      <c r="H6" s="2981"/>
      <c r="I6" s="2981"/>
      <c r="J6" s="2987"/>
    </row>
    <row r="7" spans="1:13" x14ac:dyDescent="0.2">
      <c r="A7" s="2976"/>
      <c r="B7" s="2977"/>
      <c r="C7" s="2980"/>
      <c r="D7" s="2981"/>
      <c r="E7" s="2981"/>
      <c r="F7" s="2982"/>
      <c r="G7" s="2986"/>
      <c r="H7" s="2981"/>
      <c r="I7" s="2981"/>
      <c r="J7" s="2987"/>
    </row>
    <row r="8" spans="1:13" ht="13.5" customHeight="1" thickBot="1" x14ac:dyDescent="0.25">
      <c r="A8" s="2978"/>
      <c r="B8" s="2979"/>
      <c r="C8" s="2983"/>
      <c r="D8" s="2984"/>
      <c r="E8" s="2984"/>
      <c r="F8" s="2985"/>
      <c r="G8" s="2988"/>
      <c r="H8" s="2984"/>
      <c r="I8" s="2984"/>
      <c r="J8" s="2989"/>
    </row>
    <row r="9" spans="1:13" ht="12.75" customHeight="1" x14ac:dyDescent="0.2">
      <c r="A9" s="1179"/>
      <c r="B9" s="2038"/>
      <c r="C9" s="61"/>
      <c r="D9" s="61"/>
      <c r="E9" s="61"/>
      <c r="F9" s="15"/>
      <c r="G9" s="2041"/>
      <c r="H9" s="15"/>
      <c r="I9" s="15"/>
      <c r="J9" s="1181"/>
    </row>
    <row r="10" spans="1:13" ht="19.5" customHeight="1" x14ac:dyDescent="0.2">
      <c r="A10" s="2974" t="s">
        <v>896</v>
      </c>
      <c r="B10" s="2975"/>
      <c r="C10" s="2145">
        <v>41814</v>
      </c>
      <c r="D10" s="2146"/>
      <c r="E10" s="1266">
        <v>5.0673440253233892E-2</v>
      </c>
      <c r="F10" s="2147"/>
      <c r="G10" s="2148">
        <v>17326356</v>
      </c>
      <c r="H10" s="1265"/>
      <c r="I10" s="1266">
        <v>3.1581808595175492E-3</v>
      </c>
      <c r="J10" s="2149"/>
      <c r="L10" s="20"/>
      <c r="M10" s="2667"/>
    </row>
    <row r="11" spans="1:13" ht="19.5" customHeight="1" x14ac:dyDescent="0.2">
      <c r="A11" s="2974" t="s">
        <v>897</v>
      </c>
      <c r="B11" s="2975"/>
      <c r="C11" s="2145">
        <v>111582</v>
      </c>
      <c r="D11" s="2146"/>
      <c r="E11" s="1266">
        <v>0.13522370044330473</v>
      </c>
      <c r="F11" s="2147"/>
      <c r="G11" s="2150">
        <v>106911853</v>
      </c>
      <c r="H11" s="2151"/>
      <c r="I11" s="1266">
        <v>1.94874772167993E-2</v>
      </c>
      <c r="J11" s="2149"/>
      <c r="L11" s="20"/>
      <c r="M11" s="2667"/>
    </row>
    <row r="12" spans="1:13" ht="19.5" customHeight="1" x14ac:dyDescent="0.2">
      <c r="A12" s="2974" t="s">
        <v>898</v>
      </c>
      <c r="B12" s="2975"/>
      <c r="C12" s="2145">
        <v>98734</v>
      </c>
      <c r="D12" s="2146"/>
      <c r="E12" s="1266">
        <v>0.11965350002302567</v>
      </c>
      <c r="F12" s="2147"/>
      <c r="G12" s="2150">
        <v>150952811</v>
      </c>
      <c r="H12" s="2152"/>
      <c r="I12" s="1266">
        <v>2.7515091943774567E-2</v>
      </c>
      <c r="J12" s="2149"/>
      <c r="L12" s="20"/>
      <c r="M12" s="2667"/>
    </row>
    <row r="13" spans="1:13" ht="19.5" customHeight="1" x14ac:dyDescent="0.2">
      <c r="A13" s="2974" t="s">
        <v>899</v>
      </c>
      <c r="B13" s="2975"/>
      <c r="C13" s="2145">
        <v>72970</v>
      </c>
      <c r="D13" s="2146"/>
      <c r="E13" s="1266">
        <v>8.8430691521463559E-2</v>
      </c>
      <c r="F13" s="2147"/>
      <c r="G13" s="2150">
        <v>157228609</v>
      </c>
      <c r="H13" s="2152"/>
      <c r="I13" s="1266">
        <v>2.8659020022003972E-2</v>
      </c>
      <c r="J13" s="2149"/>
      <c r="L13" s="20"/>
      <c r="M13" s="2667"/>
    </row>
    <row r="14" spans="1:13" ht="19.5" customHeight="1" x14ac:dyDescent="0.2">
      <c r="A14" s="2974" t="s">
        <v>900</v>
      </c>
      <c r="B14" s="2975"/>
      <c r="C14" s="2145">
        <v>59954</v>
      </c>
      <c r="D14" s="2146"/>
      <c r="E14" s="1266">
        <v>7.2656895703409982E-2</v>
      </c>
      <c r="F14" s="2147"/>
      <c r="G14" s="2150">
        <v>166485082</v>
      </c>
      <c r="H14" s="2152"/>
      <c r="I14" s="1266">
        <v>3.0346253959436686E-2</v>
      </c>
      <c r="J14" s="2149"/>
      <c r="L14" s="20"/>
      <c r="M14" s="2667"/>
    </row>
    <row r="15" spans="1:13" ht="19.5" customHeight="1" x14ac:dyDescent="0.2">
      <c r="A15" s="2974" t="s">
        <v>901</v>
      </c>
      <c r="B15" s="2975"/>
      <c r="C15" s="2145">
        <v>45177</v>
      </c>
      <c r="D15" s="2146"/>
      <c r="E15" s="1266">
        <v>5.474898384082718E-2</v>
      </c>
      <c r="F15" s="2147"/>
      <c r="G15" s="2150">
        <v>153769108</v>
      </c>
      <c r="H15" s="2152"/>
      <c r="I15" s="1266">
        <v>2.8028435619739476E-2</v>
      </c>
      <c r="J15" s="2149"/>
      <c r="L15" s="20"/>
      <c r="M15" s="2667"/>
    </row>
    <row r="16" spans="1:13" ht="19.5" customHeight="1" x14ac:dyDescent="0.2">
      <c r="A16" s="2974" t="s">
        <v>902</v>
      </c>
      <c r="B16" s="2975"/>
      <c r="C16" s="2145">
        <v>40499</v>
      </c>
      <c r="D16" s="2146"/>
      <c r="E16" s="1266">
        <v>4.9079821514701284E-2</v>
      </c>
      <c r="F16" s="2147"/>
      <c r="G16" s="2150">
        <v>162825332</v>
      </c>
      <c r="H16" s="2152"/>
      <c r="I16" s="1266">
        <v>2.9679168947411117E-2</v>
      </c>
      <c r="J16" s="2149"/>
      <c r="L16" s="20"/>
      <c r="M16" s="2667"/>
    </row>
    <row r="17" spans="1:13" ht="19.5" customHeight="1" x14ac:dyDescent="0.2">
      <c r="A17" s="2974" t="s">
        <v>903</v>
      </c>
      <c r="B17" s="2975"/>
      <c r="C17" s="2145">
        <v>30945</v>
      </c>
      <c r="D17" s="2146"/>
      <c r="E17" s="1266">
        <v>3.7501545143643823E-2</v>
      </c>
      <c r="F17" s="2147"/>
      <c r="G17" s="2150">
        <v>143730108</v>
      </c>
      <c r="H17" s="2152"/>
      <c r="I17" s="1266">
        <v>2.6198565700831157E-2</v>
      </c>
      <c r="J17" s="2149"/>
      <c r="L17" s="20"/>
      <c r="M17" s="2667"/>
    </row>
    <row r="18" spans="1:13" ht="19.5" customHeight="1" x14ac:dyDescent="0.2">
      <c r="A18" s="2974" t="s">
        <v>904</v>
      </c>
      <c r="B18" s="2975"/>
      <c r="C18" s="2145">
        <v>29124</v>
      </c>
      <c r="D18" s="2146"/>
      <c r="E18" s="1266">
        <v>3.5294716457052275E-2</v>
      </c>
      <c r="F18" s="2147"/>
      <c r="G18" s="2150">
        <v>153218450</v>
      </c>
      <c r="H18" s="2152"/>
      <c r="I18" s="1266">
        <v>2.7928063818782586E-2</v>
      </c>
      <c r="J18" s="2149"/>
      <c r="L18" s="20"/>
      <c r="M18" s="2667"/>
    </row>
    <row r="19" spans="1:13" ht="19.5" customHeight="1" x14ac:dyDescent="0.2">
      <c r="A19" s="2974" t="s">
        <v>905</v>
      </c>
      <c r="B19" s="2975"/>
      <c r="C19" s="2145">
        <v>23625</v>
      </c>
      <c r="D19" s="2146"/>
      <c r="E19" s="1266">
        <v>2.8630602812040246E-2</v>
      </c>
      <c r="F19" s="2147"/>
      <c r="G19" s="2150">
        <v>139069118</v>
      </c>
      <c r="H19" s="2152"/>
      <c r="I19" s="1266">
        <v>2.5348978551380765E-2</v>
      </c>
      <c r="J19" s="2149"/>
      <c r="L19" s="20"/>
      <c r="M19" s="2667"/>
    </row>
    <row r="20" spans="1:13" ht="19.5" customHeight="1" x14ac:dyDescent="0.2">
      <c r="A20" s="2974" t="s">
        <v>906</v>
      </c>
      <c r="B20" s="2975"/>
      <c r="C20" s="2145">
        <v>22456</v>
      </c>
      <c r="D20" s="2146"/>
      <c r="E20" s="1266">
        <v>2.7213918169192622E-2</v>
      </c>
      <c r="F20" s="2147"/>
      <c r="G20" s="2150">
        <v>146108326</v>
      </c>
      <c r="H20" s="2152"/>
      <c r="I20" s="1266">
        <v>2.6632058038594513E-2</v>
      </c>
      <c r="J20" s="2149"/>
      <c r="L20" s="20"/>
      <c r="M20" s="2667"/>
    </row>
    <row r="21" spans="1:13" ht="19.5" customHeight="1" x14ac:dyDescent="0.2">
      <c r="A21" s="2974" t="s">
        <v>907</v>
      </c>
      <c r="B21" s="2975"/>
      <c r="C21" s="2145">
        <v>18830</v>
      </c>
      <c r="D21" s="2146"/>
      <c r="E21" s="1266">
        <v>2.2819650833892816E-2</v>
      </c>
      <c r="F21" s="2147"/>
      <c r="G21" s="2150">
        <v>134153164</v>
      </c>
      <c r="H21" s="2152"/>
      <c r="I21" s="1266">
        <v>2.4452917554534763E-2</v>
      </c>
      <c r="J21" s="2149"/>
      <c r="L21" s="20"/>
      <c r="M21" s="2667"/>
    </row>
    <row r="22" spans="1:13" ht="19.5" customHeight="1" x14ac:dyDescent="0.2">
      <c r="A22" s="2974" t="s">
        <v>908</v>
      </c>
      <c r="B22" s="2975"/>
      <c r="C22" s="2145">
        <v>45550</v>
      </c>
      <c r="D22" s="2146"/>
      <c r="E22" s="1266">
        <v>5.5201014098981295E-2</v>
      </c>
      <c r="F22" s="2147"/>
      <c r="G22" s="2150">
        <v>378670835</v>
      </c>
      <c r="H22" s="2152"/>
      <c r="I22" s="1266">
        <v>6.902264868357362E-2</v>
      </c>
      <c r="J22" s="2149"/>
      <c r="L22" s="20"/>
      <c r="M22" s="2667"/>
    </row>
    <row r="23" spans="1:13" ht="19.5" customHeight="1" x14ac:dyDescent="0.2">
      <c r="A23" s="2974" t="s">
        <v>909</v>
      </c>
      <c r="B23" s="2975"/>
      <c r="C23" s="2145">
        <v>50592</v>
      </c>
      <c r="D23" s="2146"/>
      <c r="E23" s="1266">
        <v>6.1311299786951962E-2</v>
      </c>
      <c r="F23" s="2147"/>
      <c r="G23" s="2150">
        <v>544015489</v>
      </c>
      <c r="H23" s="2152"/>
      <c r="I23" s="1266">
        <v>9.9161029857685004E-2</v>
      </c>
      <c r="J23" s="2149"/>
      <c r="L23" s="20"/>
      <c r="M23" s="2667"/>
    </row>
    <row r="24" spans="1:13" ht="19.5" customHeight="1" x14ac:dyDescent="0.2">
      <c r="A24" s="2974" t="s">
        <v>910</v>
      </c>
      <c r="B24" s="2975"/>
      <c r="C24" s="2145">
        <v>67459</v>
      </c>
      <c r="D24" s="2146"/>
      <c r="E24" s="1266">
        <v>8.1752035348039057E-2</v>
      </c>
      <c r="F24" s="2147"/>
      <c r="G24" s="2150">
        <v>1029351196</v>
      </c>
      <c r="H24" s="2152"/>
      <c r="I24" s="1266">
        <v>0.18762613702088871</v>
      </c>
      <c r="J24" s="2149"/>
      <c r="L24" s="20"/>
      <c r="M24" s="2667"/>
    </row>
    <row r="25" spans="1:13" ht="19.5" customHeight="1" x14ac:dyDescent="0.2">
      <c r="A25" s="2974" t="s">
        <v>911</v>
      </c>
      <c r="B25" s="2975"/>
      <c r="C25" s="2145">
        <v>36257</v>
      </c>
      <c r="D25" s="2146"/>
      <c r="E25" s="1266">
        <v>4.3939037720894948E-2</v>
      </c>
      <c r="F25" s="2147"/>
      <c r="G25" s="2150">
        <v>764422706</v>
      </c>
      <c r="H25" s="2152"/>
      <c r="I25" s="1266">
        <v>0.13933600109970098</v>
      </c>
      <c r="J25" s="2149"/>
      <c r="L25" s="20"/>
      <c r="M25" s="2667"/>
    </row>
    <row r="26" spans="1:13" ht="19.5" customHeight="1" x14ac:dyDescent="0.2">
      <c r="A26" s="2974" t="s">
        <v>912</v>
      </c>
      <c r="B26" s="2975"/>
      <c r="C26" s="2145">
        <v>13942</v>
      </c>
      <c r="D26" s="2146"/>
      <c r="E26" s="1266">
        <v>1.6895994260548785E-2</v>
      </c>
      <c r="F26" s="2147"/>
      <c r="G26" s="2150">
        <v>381722903</v>
      </c>
      <c r="H26" s="2152"/>
      <c r="I26" s="1266">
        <v>6.957896778145814E-2</v>
      </c>
      <c r="J26" s="2149"/>
      <c r="L26" s="20"/>
      <c r="M26" s="2667"/>
    </row>
    <row r="27" spans="1:13" ht="19.5" customHeight="1" x14ac:dyDescent="0.2">
      <c r="A27" s="2974" t="s">
        <v>913</v>
      </c>
      <c r="B27" s="2975"/>
      <c r="C27" s="2145">
        <v>15656</v>
      </c>
      <c r="D27" s="2146"/>
      <c r="E27" s="1266">
        <v>1.8973152068795855E-2</v>
      </c>
      <c r="F27" s="2147"/>
      <c r="G27" s="2150">
        <v>756220875</v>
      </c>
      <c r="H27" s="2152"/>
      <c r="I27" s="1266">
        <v>0.13784100320878856</v>
      </c>
      <c r="J27" s="2149"/>
      <c r="L27" s="20"/>
      <c r="M27" s="2667"/>
    </row>
    <row r="28" spans="1:13" ht="19.5" customHeight="1" x14ac:dyDescent="0.2">
      <c r="A28" s="2974" t="s">
        <v>21</v>
      </c>
      <c r="B28" s="2975"/>
      <c r="C28" s="2145">
        <v>825166</v>
      </c>
      <c r="D28" s="2146"/>
      <c r="E28" s="1266">
        <v>1</v>
      </c>
      <c r="F28" s="2147"/>
      <c r="G28" s="2148">
        <v>5486182321.6314516</v>
      </c>
      <c r="H28" s="1265"/>
      <c r="I28" s="1266">
        <v>1</v>
      </c>
      <c r="J28" s="2149"/>
      <c r="L28" s="20"/>
      <c r="M28" s="2667"/>
    </row>
    <row r="29" spans="1:13" ht="7.5" customHeight="1" thickBot="1" x14ac:dyDescent="0.25">
      <c r="A29" s="1118"/>
      <c r="B29" s="1120"/>
      <c r="C29" s="2153"/>
      <c r="D29" s="2153"/>
      <c r="E29" s="2153"/>
      <c r="F29" s="1273"/>
      <c r="G29" s="1121"/>
      <c r="H29" s="1273"/>
      <c r="I29" s="1273"/>
      <c r="J29" s="94"/>
      <c r="L29" s="20"/>
      <c r="M29" s="20"/>
    </row>
    <row r="30" spans="1:13" x14ac:dyDescent="0.2">
      <c r="A30" s="671"/>
      <c r="B30" s="671"/>
      <c r="C30" s="328"/>
      <c r="D30" s="328"/>
      <c r="E30" s="328"/>
      <c r="F30" s="566"/>
      <c r="G30" s="2154"/>
      <c r="H30" s="566"/>
      <c r="I30" s="566"/>
      <c r="J30" s="566"/>
    </row>
    <row r="31" spans="1:13" x14ac:dyDescent="0.2">
      <c r="A31" s="2895" t="s">
        <v>1030</v>
      </c>
      <c r="B31" s="2895"/>
      <c r="C31" s="2895"/>
      <c r="D31" s="2895"/>
      <c r="E31" s="2895"/>
      <c r="F31" s="2895"/>
      <c r="G31" s="2895"/>
      <c r="H31" s="2895"/>
      <c r="I31" s="2895"/>
      <c r="J31" s="2895"/>
    </row>
    <row r="32" spans="1:13" s="2549" customFormat="1" x14ac:dyDescent="0.2">
      <c r="A32" s="2892" t="s">
        <v>31</v>
      </c>
      <c r="B32" s="2892"/>
      <c r="C32" s="2892"/>
      <c r="D32" s="2892"/>
      <c r="E32" s="2892"/>
      <c r="F32" s="2892"/>
      <c r="G32" s="2892"/>
      <c r="H32" s="2892"/>
      <c r="I32" s="2892"/>
      <c r="J32" s="2892"/>
    </row>
    <row r="33" spans="1:10" x14ac:dyDescent="0.2">
      <c r="A33" s="2892"/>
      <c r="B33" s="2892"/>
      <c r="C33" s="2892"/>
      <c r="D33" s="2892"/>
      <c r="E33" s="2892"/>
      <c r="F33" s="2892"/>
      <c r="G33" s="2892"/>
      <c r="H33" s="2892"/>
      <c r="I33" s="2892"/>
      <c r="J33" s="2892"/>
    </row>
  </sheetData>
  <mergeCells count="29">
    <mergeCell ref="A32:J32"/>
    <mergeCell ref="A33:J33"/>
    <mergeCell ref="A2:J2"/>
    <mergeCell ref="A3:J3"/>
    <mergeCell ref="A4:J4"/>
    <mergeCell ref="A5:J5"/>
    <mergeCell ref="A6:B8"/>
    <mergeCell ref="C6:F8"/>
    <mergeCell ref="G6:J8"/>
    <mergeCell ref="A21:B21"/>
    <mergeCell ref="A10:B10"/>
    <mergeCell ref="A11:B11"/>
    <mergeCell ref="A12:B12"/>
    <mergeCell ref="A13:B13"/>
    <mergeCell ref="A14:B14"/>
    <mergeCell ref="A15:B15"/>
    <mergeCell ref="A16:B16"/>
    <mergeCell ref="A17:B17"/>
    <mergeCell ref="A18:B18"/>
    <mergeCell ref="A19:B19"/>
    <mergeCell ref="A20:B20"/>
    <mergeCell ref="A31:J31"/>
    <mergeCell ref="A28:B28"/>
    <mergeCell ref="A22:B22"/>
    <mergeCell ref="A23:B23"/>
    <mergeCell ref="A24:B24"/>
    <mergeCell ref="A25:B25"/>
    <mergeCell ref="A26:B26"/>
    <mergeCell ref="A27:B27"/>
  </mergeCells>
  <printOptions horizontalCentered="1"/>
  <pageMargins left="0.7" right="0.7" top="0.75" bottom="0.5" header="0.3" footer="0.3"/>
  <pageSetup orientation="landscape"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pageSetUpPr fitToPage="1"/>
  </sheetPr>
  <dimension ref="A1:I33"/>
  <sheetViews>
    <sheetView zoomScale="80" zoomScaleNormal="80" workbookViewId="0">
      <selection activeCell="K28" sqref="K28"/>
    </sheetView>
  </sheetViews>
  <sheetFormatPr defaultColWidth="8.85546875" defaultRowHeight="12.75" x14ac:dyDescent="0.2"/>
  <cols>
    <col min="1" max="1" width="10.7109375" style="97" customWidth="1"/>
    <col min="2" max="2" width="22.28515625" style="97" customWidth="1"/>
    <col min="3" max="3" width="23.7109375" style="2164" customWidth="1"/>
    <col min="4" max="4" width="11" style="2164" customWidth="1"/>
    <col min="5" max="5" width="8.140625" style="97" customWidth="1"/>
    <col min="6" max="6" width="21.140625" style="97" customWidth="1"/>
    <col min="7" max="7" width="6.140625" style="97" customWidth="1"/>
    <col min="8" max="8" width="12" style="97" customWidth="1"/>
    <col min="9" max="9" width="8.140625" style="97" customWidth="1"/>
    <col min="10" max="16384" width="8.85546875" style="560"/>
  </cols>
  <sheetData>
    <row r="1" spans="1:9" ht="8.25" customHeight="1" x14ac:dyDescent="0.2">
      <c r="A1" s="24"/>
      <c r="B1" s="25"/>
      <c r="C1" s="2155"/>
      <c r="D1" s="2155"/>
      <c r="E1" s="25"/>
      <c r="F1" s="25"/>
      <c r="G1" s="25"/>
      <c r="H1" s="25"/>
      <c r="I1" s="26"/>
    </row>
    <row r="2" spans="1:9" ht="20.25" x14ac:dyDescent="0.3">
      <c r="A2" s="2693" t="s">
        <v>914</v>
      </c>
      <c r="B2" s="2694"/>
      <c r="C2" s="2694"/>
      <c r="D2" s="2694"/>
      <c r="E2" s="2694"/>
      <c r="F2" s="2694"/>
      <c r="G2" s="2694"/>
      <c r="H2" s="2694"/>
      <c r="I2" s="2695"/>
    </row>
    <row r="3" spans="1:9" ht="18" x14ac:dyDescent="0.2">
      <c r="A3" s="2706" t="s">
        <v>915</v>
      </c>
      <c r="B3" s="2707"/>
      <c r="C3" s="2707"/>
      <c r="D3" s="2707"/>
      <c r="E3" s="2707"/>
      <c r="F3" s="2707"/>
      <c r="G3" s="2707"/>
      <c r="H3" s="2707"/>
      <c r="I3" s="2708"/>
    </row>
    <row r="4" spans="1:9" ht="18" x14ac:dyDescent="0.2">
      <c r="A4" s="2706" t="s">
        <v>1</v>
      </c>
      <c r="B4" s="2707"/>
      <c r="C4" s="2707"/>
      <c r="D4" s="2707"/>
      <c r="E4" s="2707"/>
      <c r="F4" s="2707"/>
      <c r="G4" s="2707"/>
      <c r="H4" s="2707"/>
      <c r="I4" s="2708"/>
    </row>
    <row r="5" spans="1:9" ht="10.5" customHeight="1" thickBot="1" x14ac:dyDescent="0.25">
      <c r="A5" s="2717"/>
      <c r="B5" s="2718"/>
      <c r="C5" s="2718"/>
      <c r="D5" s="2718"/>
      <c r="E5" s="2718"/>
      <c r="F5" s="2718"/>
      <c r="G5" s="2718"/>
      <c r="H5" s="2718"/>
      <c r="I5" s="2719"/>
    </row>
    <row r="6" spans="1:9" x14ac:dyDescent="0.2">
      <c r="A6" s="2976" t="s">
        <v>894</v>
      </c>
      <c r="B6" s="2977"/>
      <c r="C6" s="2980" t="s">
        <v>1041</v>
      </c>
      <c r="D6" s="2981"/>
      <c r="E6" s="2982"/>
      <c r="F6" s="2986" t="s">
        <v>1039</v>
      </c>
      <c r="G6" s="2981"/>
      <c r="H6" s="2981"/>
      <c r="I6" s="2987"/>
    </row>
    <row r="7" spans="1:9" x14ac:dyDescent="0.2">
      <c r="A7" s="2976"/>
      <c r="B7" s="2977"/>
      <c r="C7" s="2980"/>
      <c r="D7" s="2981"/>
      <c r="E7" s="2982"/>
      <c r="F7" s="2986"/>
      <c r="G7" s="2981"/>
      <c r="H7" s="2981"/>
      <c r="I7" s="2987"/>
    </row>
    <row r="8" spans="1:9" ht="13.5" thickBot="1" x14ac:dyDescent="0.25">
      <c r="A8" s="2978"/>
      <c r="B8" s="2979"/>
      <c r="C8" s="2983"/>
      <c r="D8" s="2984"/>
      <c r="E8" s="2985"/>
      <c r="F8" s="2988"/>
      <c r="G8" s="2984"/>
      <c r="H8" s="2984"/>
      <c r="I8" s="2989"/>
    </row>
    <row r="9" spans="1:9" x14ac:dyDescent="0.2">
      <c r="A9" s="1179"/>
      <c r="B9" s="2038"/>
      <c r="C9" s="2156"/>
      <c r="D9" s="2156"/>
      <c r="E9" s="15"/>
      <c r="F9" s="2041"/>
      <c r="G9" s="15"/>
      <c r="H9" s="15"/>
      <c r="I9" s="1181"/>
    </row>
    <row r="10" spans="1:9" ht="19.5" customHeight="1" x14ac:dyDescent="0.2">
      <c r="A10" s="2974" t="s">
        <v>896</v>
      </c>
      <c r="B10" s="2975"/>
      <c r="C10" s="2157">
        <v>30445</v>
      </c>
      <c r="D10" s="2147">
        <v>4.3957106988523072E-2</v>
      </c>
      <c r="E10" s="2158"/>
      <c r="F10" s="2148">
        <v>12751431</v>
      </c>
      <c r="G10" s="1265"/>
      <c r="H10" s="2147">
        <v>2.5510984683945956E-3</v>
      </c>
      <c r="I10" s="2149"/>
    </row>
    <row r="11" spans="1:9" ht="19.5" customHeight="1" x14ac:dyDescent="0.2">
      <c r="A11" s="2974" t="s">
        <v>897</v>
      </c>
      <c r="B11" s="2975"/>
      <c r="C11" s="2159">
        <v>78231</v>
      </c>
      <c r="D11" s="2147">
        <v>0.112951500634559</v>
      </c>
      <c r="E11" s="2158"/>
      <c r="F11" s="2160">
        <v>73399991</v>
      </c>
      <c r="G11" s="2151"/>
      <c r="H11" s="2147">
        <v>1.4684673792320021E-2</v>
      </c>
      <c r="I11" s="2149"/>
    </row>
    <row r="12" spans="1:9" ht="19.5" customHeight="1" x14ac:dyDescent="0.2">
      <c r="A12" s="2974" t="s">
        <v>898</v>
      </c>
      <c r="B12" s="2975"/>
      <c r="C12" s="2159">
        <v>76199</v>
      </c>
      <c r="D12" s="2147">
        <v>0.11001765792144752</v>
      </c>
      <c r="E12" s="2158"/>
      <c r="F12" s="2161">
        <v>116610313</v>
      </c>
      <c r="G12" s="2152"/>
      <c r="H12" s="2147">
        <v>2.3329490697421677E-2</v>
      </c>
      <c r="I12" s="2149"/>
    </row>
    <row r="13" spans="1:9" ht="19.5" customHeight="1" x14ac:dyDescent="0.2">
      <c r="A13" s="2974" t="s">
        <v>899</v>
      </c>
      <c r="B13" s="2975"/>
      <c r="C13" s="2159">
        <v>60488</v>
      </c>
      <c r="D13" s="2147">
        <v>8.7333798243448307E-2</v>
      </c>
      <c r="E13" s="2158"/>
      <c r="F13" s="2161">
        <v>130139818</v>
      </c>
      <c r="G13" s="2152"/>
      <c r="H13" s="2147">
        <v>2.6036253529266747E-2</v>
      </c>
      <c r="I13" s="2149"/>
    </row>
    <row r="14" spans="1:9" ht="19.5" customHeight="1" x14ac:dyDescent="0.2">
      <c r="A14" s="2974" t="s">
        <v>900</v>
      </c>
      <c r="B14" s="2975"/>
      <c r="C14" s="2159">
        <v>50772</v>
      </c>
      <c r="D14" s="2147">
        <v>7.3305640861267646E-2</v>
      </c>
      <c r="E14" s="2158"/>
      <c r="F14" s="2161">
        <v>140388783</v>
      </c>
      <c r="G14" s="2152"/>
      <c r="H14" s="2147">
        <v>2.8086699390137564E-2</v>
      </c>
      <c r="I14" s="2149"/>
    </row>
    <row r="15" spans="1:9" ht="19.5" customHeight="1" x14ac:dyDescent="0.2">
      <c r="A15" s="2974" t="s">
        <v>901</v>
      </c>
      <c r="B15" s="2975"/>
      <c r="C15" s="2159">
        <v>38011</v>
      </c>
      <c r="D15" s="2147">
        <v>5.4881050870118263E-2</v>
      </c>
      <c r="E15" s="2158"/>
      <c r="F15" s="2161">
        <v>128888235</v>
      </c>
      <c r="G15" s="2152"/>
      <c r="H15" s="2147">
        <v>2.5785857203209795E-2</v>
      </c>
      <c r="I15" s="2149"/>
    </row>
    <row r="16" spans="1:9" ht="19.5" customHeight="1" x14ac:dyDescent="0.2">
      <c r="A16" s="2974" t="s">
        <v>902</v>
      </c>
      <c r="B16" s="2975"/>
      <c r="C16" s="2159">
        <v>34664</v>
      </c>
      <c r="D16" s="2147">
        <v>5.0048584550834746E-2</v>
      </c>
      <c r="E16" s="2158"/>
      <c r="F16" s="2161">
        <v>138882768</v>
      </c>
      <c r="G16" s="2152"/>
      <c r="H16" s="2147">
        <v>2.778540045671752E-2</v>
      </c>
      <c r="I16" s="2149"/>
    </row>
    <row r="17" spans="1:9" ht="19.5" customHeight="1" x14ac:dyDescent="0.2">
      <c r="A17" s="2974" t="s">
        <v>903</v>
      </c>
      <c r="B17" s="2975"/>
      <c r="C17" s="2159">
        <v>26726</v>
      </c>
      <c r="D17" s="2147">
        <v>3.8587539542626628E-2</v>
      </c>
      <c r="E17" s="2158"/>
      <c r="F17" s="2161">
        <v>123732270</v>
      </c>
      <c r="G17" s="2152"/>
      <c r="H17" s="2147">
        <v>2.4754335767333609E-2</v>
      </c>
      <c r="I17" s="2149"/>
    </row>
    <row r="18" spans="1:9" ht="19.5" customHeight="1" x14ac:dyDescent="0.2">
      <c r="A18" s="2974" t="s">
        <v>904</v>
      </c>
      <c r="B18" s="2975"/>
      <c r="C18" s="2159">
        <v>25623</v>
      </c>
      <c r="D18" s="2147">
        <v>3.6995005825814636E-2</v>
      </c>
      <c r="E18" s="2158"/>
      <c r="F18" s="2161">
        <v>134403230</v>
      </c>
      <c r="G18" s="2152"/>
      <c r="H18" s="2147">
        <v>2.6889207509360049E-2</v>
      </c>
      <c r="I18" s="2149"/>
    </row>
    <row r="19" spans="1:9" ht="19.5" customHeight="1" x14ac:dyDescent="0.2">
      <c r="A19" s="2974" t="s">
        <v>905</v>
      </c>
      <c r="B19" s="2975"/>
      <c r="C19" s="2159">
        <v>20827</v>
      </c>
      <c r="D19" s="2147">
        <v>3.0070443989159798E-2</v>
      </c>
      <c r="E19" s="2158"/>
      <c r="F19" s="2161">
        <v>122228809</v>
      </c>
      <c r="G19" s="2152"/>
      <c r="H19" s="2147">
        <v>2.4453547796603813E-2</v>
      </c>
      <c r="I19" s="2149"/>
    </row>
    <row r="20" spans="1:9" ht="19.5" customHeight="1" x14ac:dyDescent="0.2">
      <c r="A20" s="2974" t="s">
        <v>906</v>
      </c>
      <c r="B20" s="2975"/>
      <c r="C20" s="2159">
        <v>20013</v>
      </c>
      <c r="D20" s="2147">
        <v>2.889517431963581E-2</v>
      </c>
      <c r="E20" s="2158"/>
      <c r="F20" s="2161">
        <v>129863420</v>
      </c>
      <c r="G20" s="2152"/>
      <c r="H20" s="2147">
        <v>2.5980956322665595E-2</v>
      </c>
      <c r="I20" s="2149"/>
    </row>
    <row r="21" spans="1:9" ht="19.5" customHeight="1" x14ac:dyDescent="0.2">
      <c r="A21" s="2974" t="s">
        <v>907</v>
      </c>
      <c r="B21" s="2975"/>
      <c r="C21" s="2159">
        <v>16849</v>
      </c>
      <c r="D21" s="2147">
        <v>2.4326927102960264E-2</v>
      </c>
      <c r="E21" s="2158"/>
      <c r="F21" s="2161">
        <v>119722625</v>
      </c>
      <c r="G21" s="2152"/>
      <c r="H21" s="2147">
        <v>2.3952151352242778E-2</v>
      </c>
      <c r="I21" s="2149"/>
    </row>
    <row r="22" spans="1:9" ht="19.5" customHeight="1" x14ac:dyDescent="0.2">
      <c r="A22" s="2974" t="s">
        <v>908</v>
      </c>
      <c r="B22" s="2975"/>
      <c r="C22" s="2159">
        <v>41033</v>
      </c>
      <c r="D22" s="2147">
        <v>5.9244275613731884E-2</v>
      </c>
      <c r="E22" s="2158"/>
      <c r="F22" s="2161">
        <v>340351112</v>
      </c>
      <c r="G22" s="2152"/>
      <c r="H22" s="2147">
        <v>6.8091902825619915E-2</v>
      </c>
      <c r="I22" s="2149"/>
    </row>
    <row r="23" spans="1:9" ht="19.5" customHeight="1" x14ac:dyDescent="0.2">
      <c r="A23" s="2974" t="s">
        <v>909</v>
      </c>
      <c r="B23" s="2975"/>
      <c r="C23" s="2159">
        <v>45887</v>
      </c>
      <c r="D23" s="2147">
        <v>6.6252579023890895E-2</v>
      </c>
      <c r="E23" s="2158"/>
      <c r="F23" s="2161">
        <v>492283691</v>
      </c>
      <c r="G23" s="2152"/>
      <c r="H23" s="2147">
        <v>9.8488096757590446E-2</v>
      </c>
      <c r="I23" s="2149"/>
    </row>
    <row r="24" spans="1:9" ht="19.5" customHeight="1" x14ac:dyDescent="0.2">
      <c r="A24" s="2974" t="s">
        <v>910</v>
      </c>
      <c r="B24" s="2975"/>
      <c r="C24" s="2159">
        <v>63535</v>
      </c>
      <c r="D24" s="2147">
        <v>9.1733118492882681E-2</v>
      </c>
      <c r="E24" s="2158"/>
      <c r="F24" s="2161">
        <v>970111152</v>
      </c>
      <c r="G24" s="2152"/>
      <c r="H24" s="2147">
        <v>0.19408402665079053</v>
      </c>
      <c r="I24" s="2149"/>
    </row>
    <row r="25" spans="1:9" ht="19.5" customHeight="1" x14ac:dyDescent="0.2">
      <c r="A25" s="2974" t="s">
        <v>911</v>
      </c>
      <c r="B25" s="2975"/>
      <c r="C25" s="2159">
        <v>35084</v>
      </c>
      <c r="D25" s="2147">
        <v>5.0654989048623533E-2</v>
      </c>
      <c r="E25" s="2158"/>
      <c r="F25" s="2161">
        <v>738865744</v>
      </c>
      <c r="G25" s="2152"/>
      <c r="H25" s="2147">
        <v>0.14782021467768075</v>
      </c>
      <c r="I25" s="2149"/>
    </row>
    <row r="26" spans="1:9" ht="19.5" customHeight="1" x14ac:dyDescent="0.2">
      <c r="A26" s="2974" t="s">
        <v>912</v>
      </c>
      <c r="B26" s="2975"/>
      <c r="C26" s="2159">
        <v>13350</v>
      </c>
      <c r="D26" s="2147">
        <v>1.9275000108286519E-2</v>
      </c>
      <c r="E26" s="2158"/>
      <c r="F26" s="2161">
        <v>365121270</v>
      </c>
      <c r="G26" s="2152"/>
      <c r="H26" s="2147">
        <v>7.3047512289035596E-2</v>
      </c>
      <c r="I26" s="2149"/>
    </row>
    <row r="27" spans="1:9" ht="19.5" customHeight="1" x14ac:dyDescent="0.2">
      <c r="A27" s="2974" t="s">
        <v>913</v>
      </c>
      <c r="B27" s="2975"/>
      <c r="C27" s="2159">
        <v>14870</v>
      </c>
      <c r="D27" s="2147">
        <v>2.1469606862188802E-2</v>
      </c>
      <c r="E27" s="2158"/>
      <c r="F27" s="2161">
        <v>720663340</v>
      </c>
      <c r="G27" s="2152"/>
      <c r="H27" s="2147">
        <v>0.14417857438134854</v>
      </c>
      <c r="I27" s="2149"/>
    </row>
    <row r="28" spans="1:9" ht="19.5" customHeight="1" x14ac:dyDescent="0.2">
      <c r="A28" s="2974" t="s">
        <v>21</v>
      </c>
      <c r="B28" s="2975"/>
      <c r="C28" s="2157">
        <v>692607</v>
      </c>
      <c r="D28" s="2147">
        <v>1</v>
      </c>
      <c r="E28" s="2158"/>
      <c r="F28" s="2148">
        <v>4998408002.6610918</v>
      </c>
      <c r="G28" s="1265"/>
      <c r="H28" s="2147">
        <v>1</v>
      </c>
      <c r="I28" s="2149"/>
    </row>
    <row r="29" spans="1:9" ht="7.5" customHeight="1" thickBot="1" x14ac:dyDescent="0.25">
      <c r="A29" s="1118"/>
      <c r="B29" s="1120"/>
      <c r="C29" s="2162"/>
      <c r="D29" s="2162"/>
      <c r="E29" s="1273"/>
      <c r="F29" s="1121"/>
      <c r="G29" s="1273"/>
      <c r="H29" s="1273"/>
      <c r="I29" s="94"/>
    </row>
    <row r="30" spans="1:9" x14ac:dyDescent="0.2">
      <c r="A30" s="671"/>
      <c r="B30" s="671"/>
      <c r="C30" s="2163"/>
      <c r="D30" s="2163"/>
      <c r="E30" s="566"/>
      <c r="F30" s="566"/>
      <c r="G30" s="566"/>
      <c r="H30" s="566"/>
      <c r="I30" s="566"/>
    </row>
    <row r="31" spans="1:9" x14ac:dyDescent="0.2">
      <c r="A31" s="2892" t="s">
        <v>1030</v>
      </c>
      <c r="B31" s="2892"/>
      <c r="C31" s="2892"/>
      <c r="D31" s="2892"/>
      <c r="E31" s="2892"/>
      <c r="F31" s="2892"/>
      <c r="G31" s="2892"/>
      <c r="H31" s="2892"/>
      <c r="I31" s="2892"/>
    </row>
    <row r="32" spans="1:9" x14ac:dyDescent="0.2">
      <c r="A32" s="2892" t="s">
        <v>31</v>
      </c>
      <c r="B32" s="2892"/>
      <c r="C32" s="2892"/>
      <c r="D32" s="2892"/>
      <c r="E32" s="2892"/>
      <c r="F32" s="2892"/>
      <c r="G32" s="2892"/>
      <c r="H32" s="2892"/>
      <c r="I32" s="2892"/>
    </row>
    <row r="33" spans="1:9" x14ac:dyDescent="0.2">
      <c r="A33" s="2892"/>
      <c r="B33" s="2892"/>
      <c r="C33" s="2892"/>
      <c r="D33" s="2892"/>
      <c r="E33" s="2892"/>
      <c r="F33" s="2892"/>
      <c r="G33" s="2892"/>
      <c r="H33" s="2892"/>
      <c r="I33" s="2892"/>
    </row>
  </sheetData>
  <mergeCells count="29">
    <mergeCell ref="A32:I32"/>
    <mergeCell ref="A31:I31"/>
    <mergeCell ref="A33:I33"/>
    <mergeCell ref="A2:I2"/>
    <mergeCell ref="A3:I3"/>
    <mergeCell ref="A4:I4"/>
    <mergeCell ref="A5:I5"/>
    <mergeCell ref="A6:B8"/>
    <mergeCell ref="C6:E8"/>
    <mergeCell ref="F6:I8"/>
    <mergeCell ref="A21:B21"/>
    <mergeCell ref="A10:B10"/>
    <mergeCell ref="A11:B11"/>
    <mergeCell ref="A12:B12"/>
    <mergeCell ref="A13:B13"/>
    <mergeCell ref="A14:B14"/>
    <mergeCell ref="A15:B15"/>
    <mergeCell ref="A16:B16"/>
    <mergeCell ref="A17:B17"/>
    <mergeCell ref="A18:B18"/>
    <mergeCell ref="A19:B19"/>
    <mergeCell ref="A20:B20"/>
    <mergeCell ref="A28:B28"/>
    <mergeCell ref="A22:B22"/>
    <mergeCell ref="A23:B23"/>
    <mergeCell ref="A24:B24"/>
    <mergeCell ref="A25:B25"/>
    <mergeCell ref="A26:B26"/>
    <mergeCell ref="A27:B27"/>
  </mergeCells>
  <printOptions horizontalCentered="1"/>
  <pageMargins left="0.7" right="0.7" top="0.75" bottom="0.5" header="0.3" footer="0.3"/>
  <pageSetup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pageSetUpPr fitToPage="1"/>
  </sheetPr>
  <dimension ref="A1:J33"/>
  <sheetViews>
    <sheetView zoomScale="80" zoomScaleNormal="80" zoomScaleSheetLayoutView="100" workbookViewId="0">
      <selection activeCell="M22" sqref="L22:M23"/>
    </sheetView>
  </sheetViews>
  <sheetFormatPr defaultColWidth="8.85546875" defaultRowHeight="12.75" x14ac:dyDescent="0.2"/>
  <cols>
    <col min="1" max="1" width="10.7109375" style="97" customWidth="1"/>
    <col min="2" max="2" width="24.28515625" style="97" customWidth="1"/>
    <col min="3" max="3" width="13.28515625" style="97" customWidth="1"/>
    <col min="4" max="4" width="5.7109375" style="97" customWidth="1"/>
    <col min="5" max="5" width="15" style="97" customWidth="1"/>
    <col min="6" max="6" width="4.28515625" style="97" customWidth="1"/>
    <col min="7" max="7" width="22.5703125" style="97" bestFit="1" customWidth="1"/>
    <col min="8" max="8" width="27" style="97" customWidth="1"/>
    <col min="9" max="9" width="8.85546875" style="560"/>
    <col min="10" max="10" width="14.5703125" style="560" customWidth="1"/>
    <col min="11" max="11" width="2.5703125" style="560" customWidth="1"/>
    <col min="12" max="12" width="15.42578125" style="560" bestFit="1" customWidth="1"/>
    <col min="13" max="13" width="8.85546875" style="560"/>
    <col min="14" max="14" width="17.7109375" style="560" bestFit="1" customWidth="1"/>
    <col min="15" max="15" width="10.7109375" style="560" bestFit="1" customWidth="1"/>
    <col min="16" max="16" width="11" style="560" bestFit="1" customWidth="1"/>
    <col min="17" max="16384" width="8.85546875" style="560"/>
  </cols>
  <sheetData>
    <row r="1" spans="1:10" ht="5.25" customHeight="1" x14ac:dyDescent="0.2">
      <c r="A1" s="24"/>
      <c r="B1" s="25"/>
      <c r="C1" s="25"/>
      <c r="D1" s="25"/>
      <c r="E1" s="25"/>
      <c r="F1" s="25"/>
      <c r="G1" s="25"/>
      <c r="H1" s="26"/>
    </row>
    <row r="2" spans="1:10" ht="20.25" x14ac:dyDescent="0.3">
      <c r="A2" s="2693" t="s">
        <v>916</v>
      </c>
      <c r="B2" s="2694"/>
      <c r="C2" s="2694"/>
      <c r="D2" s="2694"/>
      <c r="E2" s="2694"/>
      <c r="F2" s="2694"/>
      <c r="G2" s="2694"/>
      <c r="H2" s="2695"/>
    </row>
    <row r="3" spans="1:10" ht="18" x14ac:dyDescent="0.2">
      <c r="A3" s="2706" t="s">
        <v>290</v>
      </c>
      <c r="B3" s="2707"/>
      <c r="C3" s="2707"/>
      <c r="D3" s="2707"/>
      <c r="E3" s="2707"/>
      <c r="F3" s="2707"/>
      <c r="G3" s="2707"/>
      <c r="H3" s="2708"/>
    </row>
    <row r="4" spans="1:10" ht="18" x14ac:dyDescent="0.2">
      <c r="A4" s="2706" t="s">
        <v>1</v>
      </c>
      <c r="B4" s="2707"/>
      <c r="C4" s="2707"/>
      <c r="D4" s="2707"/>
      <c r="E4" s="2707"/>
      <c r="F4" s="2707"/>
      <c r="G4" s="2707"/>
      <c r="H4" s="2708"/>
    </row>
    <row r="5" spans="1:10" ht="9" customHeight="1" thickBot="1" x14ac:dyDescent="0.25">
      <c r="A5" s="2717"/>
      <c r="B5" s="2718"/>
      <c r="C5" s="2718"/>
      <c r="D5" s="2718"/>
      <c r="E5" s="2718"/>
      <c r="F5" s="2718"/>
      <c r="G5" s="2718"/>
      <c r="H5" s="2719"/>
    </row>
    <row r="6" spans="1:10" x14ac:dyDescent="0.2">
      <c r="A6" s="2976" t="s">
        <v>894</v>
      </c>
      <c r="B6" s="2977"/>
      <c r="C6" s="2980" t="s">
        <v>1040</v>
      </c>
      <c r="D6" s="2981"/>
      <c r="E6" s="2981"/>
      <c r="F6" s="2982"/>
      <c r="G6" s="2986" t="s">
        <v>1042</v>
      </c>
      <c r="H6" s="2987"/>
    </row>
    <row r="7" spans="1:10" x14ac:dyDescent="0.2">
      <c r="A7" s="2976"/>
      <c r="B7" s="2977"/>
      <c r="C7" s="2980"/>
      <c r="D7" s="2981"/>
      <c r="E7" s="2981"/>
      <c r="F7" s="2982"/>
      <c r="G7" s="2986"/>
      <c r="H7" s="2987"/>
    </row>
    <row r="8" spans="1:10" ht="13.5" customHeight="1" thickBot="1" x14ac:dyDescent="0.25">
      <c r="A8" s="2978"/>
      <c r="B8" s="2979"/>
      <c r="C8" s="2983"/>
      <c r="D8" s="2984"/>
      <c r="E8" s="2984"/>
      <c r="F8" s="2985"/>
      <c r="G8" s="2988"/>
      <c r="H8" s="2989"/>
    </row>
    <row r="9" spans="1:10" ht="12.75" customHeight="1" x14ac:dyDescent="0.2">
      <c r="A9" s="1179"/>
      <c r="B9" s="2038"/>
      <c r="C9" s="61"/>
      <c r="D9" s="61"/>
      <c r="E9" s="61"/>
      <c r="F9" s="15"/>
      <c r="G9" s="2041"/>
      <c r="H9" s="1181"/>
    </row>
    <row r="10" spans="1:10" ht="18" customHeight="1" x14ac:dyDescent="0.2">
      <c r="A10" s="2974" t="s">
        <v>896</v>
      </c>
      <c r="B10" s="2975"/>
      <c r="C10" s="2165">
        <v>11369</v>
      </c>
      <c r="D10" s="2166"/>
      <c r="E10" s="2167">
        <v>8.5765583626913305E-2</v>
      </c>
      <c r="F10" s="1266"/>
      <c r="G10" s="2148">
        <v>4574925</v>
      </c>
      <c r="H10" s="2149">
        <v>9.3791838193883984E-3</v>
      </c>
      <c r="J10" s="2168"/>
    </row>
    <row r="11" spans="1:10" ht="18" customHeight="1" x14ac:dyDescent="0.2">
      <c r="A11" s="2974" t="s">
        <v>897</v>
      </c>
      <c r="B11" s="2975"/>
      <c r="C11" s="2165">
        <v>33351</v>
      </c>
      <c r="D11" s="2166"/>
      <c r="E11" s="2167">
        <v>0.25159363000626134</v>
      </c>
      <c r="F11" s="1266"/>
      <c r="G11" s="2160">
        <v>33511862</v>
      </c>
      <c r="H11" s="2149">
        <v>6.8703621114658039E-2</v>
      </c>
      <c r="J11" s="2168"/>
    </row>
    <row r="12" spans="1:10" ht="18" customHeight="1" x14ac:dyDescent="0.2">
      <c r="A12" s="2974" t="s">
        <v>898</v>
      </c>
      <c r="B12" s="2975"/>
      <c r="C12" s="2165">
        <v>22535</v>
      </c>
      <c r="D12" s="2166"/>
      <c r="E12" s="2167">
        <v>0.16999977368567959</v>
      </c>
      <c r="F12" s="1266"/>
      <c r="G12" s="2161">
        <v>34342498</v>
      </c>
      <c r="H12" s="2149">
        <v>7.0406531595376631E-2</v>
      </c>
      <c r="J12" s="2168"/>
    </row>
    <row r="13" spans="1:10" ht="18" customHeight="1" x14ac:dyDescent="0.2">
      <c r="A13" s="2974" t="s">
        <v>899</v>
      </c>
      <c r="B13" s="2975"/>
      <c r="C13" s="2165">
        <v>12482</v>
      </c>
      <c r="D13" s="2166"/>
      <c r="E13" s="2167">
        <v>9.4161844914340029E-2</v>
      </c>
      <c r="F13" s="1266"/>
      <c r="G13" s="2161">
        <v>27088791</v>
      </c>
      <c r="H13" s="2149">
        <v>5.553550063312384E-2</v>
      </c>
      <c r="J13" s="2168"/>
    </row>
    <row r="14" spans="1:10" ht="18" customHeight="1" x14ac:dyDescent="0.2">
      <c r="A14" s="2974" t="s">
        <v>900</v>
      </c>
      <c r="B14" s="2975"/>
      <c r="C14" s="2165">
        <v>9182</v>
      </c>
      <c r="D14" s="2166"/>
      <c r="E14" s="2167">
        <v>6.9267269668600404E-2</v>
      </c>
      <c r="F14" s="1266"/>
      <c r="G14" s="2161">
        <v>26096299</v>
      </c>
      <c r="H14" s="2149">
        <v>5.3500764564822736E-2</v>
      </c>
      <c r="J14" s="2168"/>
    </row>
    <row r="15" spans="1:10" ht="18" customHeight="1" x14ac:dyDescent="0.2">
      <c r="A15" s="2974" t="s">
        <v>901</v>
      </c>
      <c r="B15" s="2975"/>
      <c r="C15" s="2165">
        <v>7166</v>
      </c>
      <c r="D15" s="2166"/>
      <c r="E15" s="2167">
        <v>5.4058947336657642E-2</v>
      </c>
      <c r="F15" s="1266"/>
      <c r="G15" s="2161">
        <v>24880873</v>
      </c>
      <c r="H15" s="2149">
        <v>5.1008985164534434E-2</v>
      </c>
      <c r="J15" s="2168"/>
    </row>
    <row r="16" spans="1:10" ht="18" customHeight="1" x14ac:dyDescent="0.2">
      <c r="A16" s="2974" t="s">
        <v>902</v>
      </c>
      <c r="B16" s="2975"/>
      <c r="C16" s="2165">
        <v>5835</v>
      </c>
      <c r="D16" s="2166"/>
      <c r="E16" s="2167">
        <v>4.4018135320875985E-2</v>
      </c>
      <c r="F16" s="1266"/>
      <c r="G16" s="2161">
        <v>23942564</v>
      </c>
      <c r="H16" s="2149">
        <v>4.9085331205095423E-2</v>
      </c>
      <c r="J16" s="2168"/>
    </row>
    <row r="17" spans="1:10" ht="18" customHeight="1" x14ac:dyDescent="0.2">
      <c r="A17" s="2974" t="s">
        <v>903</v>
      </c>
      <c r="B17" s="2975"/>
      <c r="C17" s="2165">
        <v>4219</v>
      </c>
      <c r="D17" s="2166"/>
      <c r="E17" s="2167">
        <v>3.1827337261144097E-2</v>
      </c>
      <c r="F17" s="1266"/>
      <c r="G17" s="2161">
        <v>19997838</v>
      </c>
      <c r="H17" s="2149">
        <v>4.0998136273786012E-2</v>
      </c>
      <c r="J17" s="2168"/>
    </row>
    <row r="18" spans="1:10" ht="18" customHeight="1" x14ac:dyDescent="0.2">
      <c r="A18" s="2974" t="s">
        <v>904</v>
      </c>
      <c r="B18" s="2975"/>
      <c r="C18" s="2165">
        <v>3501</v>
      </c>
      <c r="D18" s="2166"/>
      <c r="E18" s="2167">
        <v>2.6410881192525593E-2</v>
      </c>
      <c r="F18" s="1266"/>
      <c r="G18" s="2161">
        <v>18815220</v>
      </c>
      <c r="H18" s="2149">
        <v>3.8573617487113555E-2</v>
      </c>
      <c r="J18" s="2168"/>
    </row>
    <row r="19" spans="1:10" ht="18" customHeight="1" x14ac:dyDescent="0.2">
      <c r="A19" s="2974" t="s">
        <v>905</v>
      </c>
      <c r="B19" s="2975"/>
      <c r="C19" s="2165">
        <v>2798</v>
      </c>
      <c r="D19" s="2166"/>
      <c r="E19" s="2167">
        <v>2.1107582284114999E-2</v>
      </c>
      <c r="F19" s="1266"/>
      <c r="G19" s="2161">
        <v>16840309</v>
      </c>
      <c r="H19" s="2149">
        <v>3.4524796294212658E-2</v>
      </c>
      <c r="J19" s="2168"/>
    </row>
    <row r="20" spans="1:10" ht="18" customHeight="1" x14ac:dyDescent="0.2">
      <c r="A20" s="2974" t="s">
        <v>906</v>
      </c>
      <c r="B20" s="2975"/>
      <c r="C20" s="2165">
        <v>2443</v>
      </c>
      <c r="D20" s="2166"/>
      <c r="E20" s="2167">
        <v>1.8429529492527855E-2</v>
      </c>
      <c r="F20" s="1266"/>
      <c r="G20" s="2161">
        <v>16244906</v>
      </c>
      <c r="H20" s="2149">
        <v>3.3304143675073478E-2</v>
      </c>
      <c r="J20" s="2168"/>
    </row>
    <row r="21" spans="1:10" ht="18" customHeight="1" x14ac:dyDescent="0.2">
      <c r="A21" s="2974" t="s">
        <v>907</v>
      </c>
      <c r="B21" s="2975"/>
      <c r="C21" s="2165">
        <v>1981</v>
      </c>
      <c r="D21" s="2166"/>
      <c r="E21" s="2167">
        <v>1.4944288958124307E-2</v>
      </c>
      <c r="F21" s="1266"/>
      <c r="G21" s="2161">
        <v>14430539</v>
      </c>
      <c r="H21" s="2149">
        <v>2.9584458301251549E-2</v>
      </c>
      <c r="J21" s="2168"/>
    </row>
    <row r="22" spans="1:10" ht="18" customHeight="1" x14ac:dyDescent="0.2">
      <c r="A22" s="2974" t="s">
        <v>908</v>
      </c>
      <c r="B22" s="2975"/>
      <c r="C22" s="2165">
        <v>4517</v>
      </c>
      <c r="D22" s="2166"/>
      <c r="E22" s="2167">
        <v>3.4075392843941191E-2</v>
      </c>
      <c r="F22" s="1266"/>
      <c r="G22" s="2161">
        <v>38319723</v>
      </c>
      <c r="H22" s="2149">
        <v>7.8560353650616241E-2</v>
      </c>
      <c r="J22" s="2168"/>
    </row>
    <row r="23" spans="1:10" ht="18" customHeight="1" x14ac:dyDescent="0.2">
      <c r="A23" s="2974" t="s">
        <v>909</v>
      </c>
      <c r="B23" s="2975"/>
      <c r="C23" s="2165">
        <v>4705</v>
      </c>
      <c r="D23" s="2166"/>
      <c r="E23" s="2167">
        <v>3.5493629251880293E-2</v>
      </c>
      <c r="F23" s="1266"/>
      <c r="G23" s="2161">
        <v>51731798</v>
      </c>
      <c r="H23" s="2149">
        <v>0.1060568299479159</v>
      </c>
      <c r="J23" s="2168"/>
    </row>
    <row r="24" spans="1:10" ht="18" customHeight="1" x14ac:dyDescent="0.2">
      <c r="A24" s="2974" t="s">
        <v>910</v>
      </c>
      <c r="B24" s="2975"/>
      <c r="C24" s="2165">
        <v>3924</v>
      </c>
      <c r="D24" s="2166"/>
      <c r="E24" s="2167">
        <v>2.9601913110388581E-2</v>
      </c>
      <c r="F24" s="1266"/>
      <c r="G24" s="2161">
        <v>59240044</v>
      </c>
      <c r="H24" s="2149">
        <v>0.12144969855126736</v>
      </c>
      <c r="J24" s="2168"/>
    </row>
    <row r="25" spans="1:10" ht="18" customHeight="1" x14ac:dyDescent="0.2">
      <c r="A25" s="2974" t="s">
        <v>911</v>
      </c>
      <c r="B25" s="2975"/>
      <c r="C25" s="2165">
        <v>1173</v>
      </c>
      <c r="D25" s="2166"/>
      <c r="E25" s="2167">
        <v>8.8488899282583612E-3</v>
      </c>
      <c r="F25" s="1266"/>
      <c r="G25" s="2161">
        <v>25556962</v>
      </c>
      <c r="H25" s="2149">
        <v>5.2395054446384183E-2</v>
      </c>
      <c r="J25" s="2168"/>
    </row>
    <row r="26" spans="1:10" ht="18" customHeight="1" x14ac:dyDescent="0.2">
      <c r="A26" s="2974" t="s">
        <v>912</v>
      </c>
      <c r="B26" s="2975"/>
      <c r="C26" s="2165">
        <v>592</v>
      </c>
      <c r="D26" s="2166"/>
      <c r="E26" s="2167">
        <v>4.4659359228720798E-3</v>
      </c>
      <c r="F26" s="1266"/>
      <c r="G26" s="2161">
        <v>16601633</v>
      </c>
      <c r="H26" s="2149">
        <v>3.4035479840439892E-2</v>
      </c>
      <c r="J26" s="2168"/>
    </row>
    <row r="27" spans="1:10" ht="18" customHeight="1" x14ac:dyDescent="0.2">
      <c r="A27" s="2974" t="s">
        <v>913</v>
      </c>
      <c r="B27" s="2975"/>
      <c r="C27" s="2165">
        <v>786</v>
      </c>
      <c r="D27" s="2166"/>
      <c r="E27" s="2167">
        <v>5.9294351948943492E-3</v>
      </c>
      <c r="F27" s="1266"/>
      <c r="G27" s="2161">
        <v>35557535</v>
      </c>
      <c r="H27" s="2149">
        <v>7.2897513495704669E-2</v>
      </c>
      <c r="J27" s="2168"/>
    </row>
    <row r="28" spans="1:10" ht="18" customHeight="1" x14ac:dyDescent="0.2">
      <c r="A28" s="2974" t="s">
        <v>21</v>
      </c>
      <c r="B28" s="2975"/>
      <c r="C28" s="2165">
        <v>132559</v>
      </c>
      <c r="D28" s="2166"/>
      <c r="E28" s="2167">
        <v>1</v>
      </c>
      <c r="F28" s="1266"/>
      <c r="G28" s="2148">
        <v>487774318.9703604</v>
      </c>
      <c r="H28" s="2149">
        <v>1</v>
      </c>
      <c r="J28" s="2168"/>
    </row>
    <row r="29" spans="1:10" ht="18" customHeight="1" thickBot="1" x14ac:dyDescent="0.25">
      <c r="A29" s="1118"/>
      <c r="B29" s="1120"/>
      <c r="C29" s="2153"/>
      <c r="D29" s="2153"/>
      <c r="E29" s="2153"/>
      <c r="F29" s="1273"/>
      <c r="G29" s="1121"/>
      <c r="H29" s="94"/>
      <c r="J29" s="1289"/>
    </row>
    <row r="30" spans="1:10" ht="18" customHeight="1" x14ac:dyDescent="0.2"/>
    <row r="31" spans="1:10" x14ac:dyDescent="0.2">
      <c r="A31" s="2892" t="s">
        <v>1030</v>
      </c>
      <c r="B31" s="2892"/>
      <c r="C31" s="2892"/>
      <c r="D31" s="2892"/>
      <c r="E31" s="2892"/>
      <c r="F31" s="2892"/>
      <c r="G31" s="2892"/>
      <c r="H31" s="2892"/>
    </row>
    <row r="32" spans="1:10" x14ac:dyDescent="0.2">
      <c r="A32" s="2892" t="s">
        <v>31</v>
      </c>
      <c r="B32" s="2892"/>
      <c r="C32" s="2892"/>
      <c r="D32" s="2892"/>
      <c r="E32" s="2892"/>
      <c r="F32" s="2892"/>
      <c r="G32" s="2892"/>
      <c r="H32" s="2892"/>
    </row>
    <row r="33" spans="1:8" x14ac:dyDescent="0.2">
      <c r="A33" s="2892"/>
      <c r="B33" s="2892"/>
      <c r="C33" s="2892"/>
      <c r="D33" s="2892"/>
      <c r="E33" s="2892"/>
      <c r="F33" s="2892"/>
      <c r="G33" s="2892"/>
      <c r="H33" s="2892"/>
    </row>
  </sheetData>
  <mergeCells count="29">
    <mergeCell ref="A32:H32"/>
    <mergeCell ref="A31:H31"/>
    <mergeCell ref="A33:H33"/>
    <mergeCell ref="A2:H2"/>
    <mergeCell ref="A3:H3"/>
    <mergeCell ref="A4:H4"/>
    <mergeCell ref="A5:H5"/>
    <mergeCell ref="A6:B8"/>
    <mergeCell ref="C6:F8"/>
    <mergeCell ref="G6:H8"/>
    <mergeCell ref="A21:B21"/>
    <mergeCell ref="A10:B10"/>
    <mergeCell ref="A11:B11"/>
    <mergeCell ref="A12:B12"/>
    <mergeCell ref="A13:B13"/>
    <mergeCell ref="A14:B14"/>
    <mergeCell ref="A15:B15"/>
    <mergeCell ref="A16:B16"/>
    <mergeCell ref="A17:B17"/>
    <mergeCell ref="A18:B18"/>
    <mergeCell ref="A19:B19"/>
    <mergeCell ref="A20:B20"/>
    <mergeCell ref="A28:B28"/>
    <mergeCell ref="A22:B22"/>
    <mergeCell ref="A23:B23"/>
    <mergeCell ref="A24:B24"/>
    <mergeCell ref="A25:B25"/>
    <mergeCell ref="A26:B26"/>
    <mergeCell ref="A27:B27"/>
  </mergeCells>
  <printOptions horizontalCentered="1"/>
  <pageMargins left="0.7" right="0.7" top="0.75" bottom="0.5" header="0.3" footer="0.3"/>
  <pageSetup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pageSetUpPr fitToPage="1"/>
  </sheetPr>
  <dimension ref="A1:K41"/>
  <sheetViews>
    <sheetView zoomScale="80" zoomScaleNormal="80" workbookViewId="0"/>
  </sheetViews>
  <sheetFormatPr defaultColWidth="8.85546875" defaultRowHeight="12.75" x14ac:dyDescent="0.2"/>
  <cols>
    <col min="1" max="1" width="2.5703125" style="97" customWidth="1"/>
    <col min="2" max="2" width="4.7109375" style="97" customWidth="1"/>
    <col min="3" max="3" width="12" style="97" customWidth="1"/>
    <col min="4" max="4" width="38.5703125" style="97" customWidth="1"/>
    <col min="5" max="5" width="14.85546875" style="97" bestFit="1" customWidth="1"/>
    <col min="6" max="6" width="12.7109375" style="97" customWidth="1"/>
    <col min="7" max="7" width="6" style="334" customWidth="1"/>
    <col min="8" max="8" width="24.140625" style="97" bestFit="1" customWidth="1"/>
    <col min="9" max="9" width="14.7109375" style="334" customWidth="1"/>
    <col min="10" max="10" width="13.7109375" style="1148" customWidth="1"/>
    <col min="11" max="11" width="13.7109375" style="334" customWidth="1"/>
    <col min="12" max="16384" width="8.85546875" style="560"/>
  </cols>
  <sheetData>
    <row r="1" spans="1:11" x14ac:dyDescent="0.2">
      <c r="A1" s="24"/>
      <c r="B1" s="25"/>
      <c r="C1" s="25"/>
      <c r="D1" s="25"/>
      <c r="E1" s="25"/>
      <c r="F1" s="25"/>
      <c r="G1" s="1958"/>
      <c r="H1" s="25"/>
      <c r="I1" s="1958"/>
      <c r="J1" s="2169"/>
      <c r="K1" s="1959"/>
    </row>
    <row r="2" spans="1:11" ht="20.25" x14ac:dyDescent="0.3">
      <c r="A2" s="2731" t="s">
        <v>917</v>
      </c>
      <c r="B2" s="2732"/>
      <c r="C2" s="2732"/>
      <c r="D2" s="2732"/>
      <c r="E2" s="2732"/>
      <c r="F2" s="2732"/>
      <c r="G2" s="2732"/>
      <c r="H2" s="2732"/>
      <c r="I2" s="2732"/>
      <c r="J2" s="2732"/>
      <c r="K2" s="2733"/>
    </row>
    <row r="3" spans="1:11" ht="18" x14ac:dyDescent="0.2">
      <c r="A3" s="2706" t="s">
        <v>291</v>
      </c>
      <c r="B3" s="2707"/>
      <c r="C3" s="2707"/>
      <c r="D3" s="2707"/>
      <c r="E3" s="2707"/>
      <c r="F3" s="2707"/>
      <c r="G3" s="2707"/>
      <c r="H3" s="2707"/>
      <c r="I3" s="2707"/>
      <c r="J3" s="2707"/>
      <c r="K3" s="2708"/>
    </row>
    <row r="4" spans="1:11" ht="18" x14ac:dyDescent="0.2">
      <c r="A4" s="2709" t="s">
        <v>918</v>
      </c>
      <c r="B4" s="2710"/>
      <c r="C4" s="2710"/>
      <c r="D4" s="2710"/>
      <c r="E4" s="2710"/>
      <c r="F4" s="2710"/>
      <c r="G4" s="2710"/>
      <c r="H4" s="2710"/>
      <c r="I4" s="2710"/>
      <c r="J4" s="2710"/>
      <c r="K4" s="2711"/>
    </row>
    <row r="5" spans="1:11" ht="11.25" customHeight="1" thickBot="1" x14ac:dyDescent="0.25">
      <c r="A5" s="2717"/>
      <c r="B5" s="2718"/>
      <c r="C5" s="2718"/>
      <c r="D5" s="2718"/>
      <c r="E5" s="2718"/>
      <c r="F5" s="2718"/>
      <c r="G5" s="2718"/>
      <c r="H5" s="2718"/>
      <c r="I5" s="2718"/>
      <c r="J5" s="2718"/>
      <c r="K5" s="2719"/>
    </row>
    <row r="6" spans="1:11" x14ac:dyDescent="0.2">
      <c r="A6" s="2950" t="s">
        <v>142</v>
      </c>
      <c r="B6" s="2881"/>
      <c r="C6" s="2881"/>
      <c r="D6" s="2951"/>
      <c r="E6" s="2990" t="s">
        <v>1033</v>
      </c>
      <c r="F6" s="2991"/>
      <c r="G6" s="2992"/>
      <c r="H6" s="2996" t="s">
        <v>1034</v>
      </c>
      <c r="I6" s="2997"/>
      <c r="J6" s="2216"/>
      <c r="K6" s="843"/>
    </row>
    <row r="7" spans="1:11" ht="15.75" x14ac:dyDescent="0.2">
      <c r="A7" s="2950"/>
      <c r="B7" s="2881"/>
      <c r="C7" s="2881"/>
      <c r="D7" s="2951"/>
      <c r="E7" s="2990"/>
      <c r="F7" s="2991"/>
      <c r="G7" s="2992"/>
      <c r="H7" s="2996"/>
      <c r="I7" s="2997"/>
      <c r="J7" s="1962" t="s">
        <v>919</v>
      </c>
      <c r="K7" s="1963" t="s">
        <v>855</v>
      </c>
    </row>
    <row r="8" spans="1:11" ht="15.75" x14ac:dyDescent="0.2">
      <c r="A8" s="2950"/>
      <c r="B8" s="2881"/>
      <c r="C8" s="2881"/>
      <c r="D8" s="2951"/>
      <c r="E8" s="2990"/>
      <c r="F8" s="2991"/>
      <c r="G8" s="2992"/>
      <c r="H8" s="2996"/>
      <c r="I8" s="2997"/>
      <c r="J8" s="1962" t="s">
        <v>844</v>
      </c>
      <c r="K8" s="1963" t="s">
        <v>844</v>
      </c>
    </row>
    <row r="9" spans="1:11" ht="15.75" x14ac:dyDescent="0.2">
      <c r="A9" s="2950"/>
      <c r="B9" s="2881"/>
      <c r="C9" s="2881"/>
      <c r="D9" s="2951"/>
      <c r="E9" s="2990"/>
      <c r="F9" s="2991"/>
      <c r="G9" s="2992"/>
      <c r="H9" s="2996"/>
      <c r="I9" s="2997"/>
      <c r="J9" s="1962" t="s">
        <v>857</v>
      </c>
      <c r="K9" s="1963" t="s">
        <v>857</v>
      </c>
    </row>
    <row r="10" spans="1:11" ht="13.5" thickBot="1" x14ac:dyDescent="0.25">
      <c r="A10" s="2952"/>
      <c r="B10" s="2963"/>
      <c r="C10" s="2963"/>
      <c r="D10" s="2953"/>
      <c r="E10" s="2993"/>
      <c r="F10" s="2994"/>
      <c r="G10" s="2995"/>
      <c r="H10" s="2998"/>
      <c r="I10" s="2999"/>
      <c r="J10" s="2170"/>
      <c r="K10" s="2171"/>
    </row>
    <row r="11" spans="1:11" x14ac:dyDescent="0.2">
      <c r="A11" s="2172"/>
      <c r="B11" s="2173"/>
      <c r="C11" s="290"/>
      <c r="D11" s="294"/>
      <c r="E11" s="2173"/>
      <c r="F11" s="2173"/>
      <c r="G11" s="2174"/>
      <c r="H11" s="2175"/>
      <c r="I11" s="2176"/>
      <c r="J11" s="2177"/>
      <c r="K11" s="2178"/>
    </row>
    <row r="12" spans="1:11" ht="17.25" customHeight="1" x14ac:dyDescent="0.2">
      <c r="A12" s="278"/>
      <c r="B12" s="1364" t="s">
        <v>144</v>
      </c>
      <c r="C12" s="2179"/>
      <c r="D12" s="2180"/>
      <c r="E12" s="2181">
        <v>16966</v>
      </c>
      <c r="F12" s="2182">
        <v>2.0485983655648073E-2</v>
      </c>
      <c r="G12" s="2183"/>
      <c r="H12" s="2184">
        <v>88189470</v>
      </c>
      <c r="I12" s="2185">
        <v>1.607483397814791E-2</v>
      </c>
      <c r="J12" s="2186">
        <v>437.66</v>
      </c>
      <c r="K12" s="2187">
        <v>260</v>
      </c>
    </row>
    <row r="13" spans="1:11" ht="17.25" customHeight="1" x14ac:dyDescent="0.2">
      <c r="A13" s="278"/>
      <c r="B13" s="1364" t="s">
        <v>145</v>
      </c>
      <c r="C13" s="2179"/>
      <c r="D13" s="2180"/>
      <c r="E13" s="2188">
        <v>527130</v>
      </c>
      <c r="F13" s="2182">
        <v>0.63649514112942174</v>
      </c>
      <c r="G13" s="2183"/>
      <c r="H13" s="2188">
        <v>3135667001</v>
      </c>
      <c r="I13" s="2185">
        <v>0.5715571989698085</v>
      </c>
      <c r="J13" s="2189">
        <v>391.76</v>
      </c>
      <c r="K13" s="2190">
        <v>219.95</v>
      </c>
    </row>
    <row r="14" spans="1:11" ht="17.25" customHeight="1" x14ac:dyDescent="0.2">
      <c r="A14" s="1710"/>
      <c r="B14" s="2191"/>
      <c r="C14" s="2191" t="s">
        <v>146</v>
      </c>
      <c r="D14" s="1369"/>
      <c r="E14" s="2192">
        <v>68559</v>
      </c>
      <c r="F14" s="2193">
        <v>8.2783128223952396E-2</v>
      </c>
      <c r="G14" s="2194"/>
      <c r="H14" s="2192">
        <v>160543647</v>
      </c>
      <c r="I14" s="2195">
        <v>2.9263272267895293E-2</v>
      </c>
      <c r="J14" s="2196">
        <v>187.99</v>
      </c>
      <c r="K14" s="2197">
        <v>103.79</v>
      </c>
    </row>
    <row r="15" spans="1:11" ht="17.25" customHeight="1" x14ac:dyDescent="0.2">
      <c r="A15" s="1710"/>
      <c r="B15" s="2191"/>
      <c r="C15" s="2191" t="s">
        <v>147</v>
      </c>
      <c r="D15" s="1369"/>
      <c r="E15" s="2192">
        <v>47245</v>
      </c>
      <c r="F15" s="2193">
        <v>5.7047052800370937E-2</v>
      </c>
      <c r="G15" s="2194"/>
      <c r="H15" s="2192">
        <v>197726615</v>
      </c>
      <c r="I15" s="2195">
        <v>3.6040839220217225E-2</v>
      </c>
      <c r="J15" s="2196">
        <v>338.96</v>
      </c>
      <c r="K15" s="2197">
        <v>216.32</v>
      </c>
    </row>
    <row r="16" spans="1:11" ht="17.25" customHeight="1" x14ac:dyDescent="0.2">
      <c r="A16" s="1710"/>
      <c r="B16" s="2191"/>
      <c r="C16" s="2191" t="s">
        <v>148</v>
      </c>
      <c r="D16" s="1369"/>
      <c r="E16" s="2192">
        <v>13712</v>
      </c>
      <c r="F16" s="2193">
        <v>1.6556867139352022E-2</v>
      </c>
      <c r="G16" s="2194"/>
      <c r="H16" s="2192">
        <v>43430309</v>
      </c>
      <c r="I16" s="2195">
        <v>7.9163079990690836E-3</v>
      </c>
      <c r="J16" s="2196">
        <v>255.08</v>
      </c>
      <c r="K16" s="2197">
        <v>160.19</v>
      </c>
    </row>
    <row r="17" spans="1:11" ht="17.25" customHeight="1" x14ac:dyDescent="0.2">
      <c r="A17" s="1710"/>
      <c r="B17" s="2191"/>
      <c r="C17" s="2191" t="s">
        <v>505</v>
      </c>
      <c r="D17" s="1369"/>
      <c r="E17" s="2192">
        <v>35163</v>
      </c>
      <c r="F17" s="2193">
        <v>4.2458366337590078E-2</v>
      </c>
      <c r="G17" s="2194"/>
      <c r="H17" s="2192">
        <v>177015312</v>
      </c>
      <c r="I17" s="2195">
        <v>3.2265663372169642E-2</v>
      </c>
      <c r="J17" s="2196">
        <v>406.01</v>
      </c>
      <c r="K17" s="2197">
        <v>227.97</v>
      </c>
    </row>
    <row r="18" spans="1:11" ht="17.25" customHeight="1" x14ac:dyDescent="0.2">
      <c r="A18" s="1710"/>
      <c r="B18" s="2191"/>
      <c r="C18" s="2191" t="s">
        <v>150</v>
      </c>
      <c r="D18" s="1369"/>
      <c r="E18" s="2192">
        <v>58137</v>
      </c>
      <c r="F18" s="2193">
        <v>7.0198846621974079E-2</v>
      </c>
      <c r="G18" s="2194"/>
      <c r="H18" s="2192">
        <v>733680965</v>
      </c>
      <c r="I18" s="2195">
        <v>0.13373251597160463</v>
      </c>
      <c r="J18" s="2196">
        <v>1003.92</v>
      </c>
      <c r="K18" s="2197">
        <v>975</v>
      </c>
    </row>
    <row r="19" spans="1:11" ht="17.25" customHeight="1" x14ac:dyDescent="0.2">
      <c r="A19" s="1710"/>
      <c r="B19" s="2191"/>
      <c r="C19" s="2191" t="s">
        <v>151</v>
      </c>
      <c r="D19" s="2198"/>
      <c r="E19" s="2192">
        <v>202719</v>
      </c>
      <c r="F19" s="2193">
        <v>0.244777680106644</v>
      </c>
      <c r="G19" s="2194"/>
      <c r="H19" s="2192">
        <v>1362786768</v>
      </c>
      <c r="I19" s="2195">
        <v>0.24840347768522447</v>
      </c>
      <c r="J19" s="2196">
        <v>543.6</v>
      </c>
      <c r="K19" s="2197">
        <v>350.14</v>
      </c>
    </row>
    <row r="20" spans="1:11" ht="17.25" customHeight="1" x14ac:dyDescent="0.2">
      <c r="A20" s="1710"/>
      <c r="B20" s="2191"/>
      <c r="C20" s="2191" t="s">
        <v>152</v>
      </c>
      <c r="D20" s="2198"/>
      <c r="E20" s="2192">
        <v>12201</v>
      </c>
      <c r="F20" s="2193">
        <v>1.4732375726898631E-2</v>
      </c>
      <c r="G20" s="2194"/>
      <c r="H20" s="2192">
        <v>44852035</v>
      </c>
      <c r="I20" s="2195">
        <v>8.1754546909861159E-3</v>
      </c>
      <c r="J20" s="2196">
        <v>302.73</v>
      </c>
      <c r="K20" s="2199">
        <v>200.71</v>
      </c>
    </row>
    <row r="21" spans="1:11" ht="17.25" customHeight="1" x14ac:dyDescent="0.2">
      <c r="A21" s="1710"/>
      <c r="B21" s="2191"/>
      <c r="C21" s="2191" t="s">
        <v>153</v>
      </c>
      <c r="D21" s="1369"/>
      <c r="E21" s="2192">
        <v>89394</v>
      </c>
      <c r="F21" s="2193">
        <v>0.10794082417263963</v>
      </c>
      <c r="G21" s="2194"/>
      <c r="H21" s="2192">
        <v>415631350</v>
      </c>
      <c r="I21" s="2195">
        <v>7.5759667762642036E-2</v>
      </c>
      <c r="J21" s="2196">
        <v>376.36</v>
      </c>
      <c r="K21" s="2197">
        <v>212.87</v>
      </c>
    </row>
    <row r="22" spans="1:11" ht="17.25" customHeight="1" x14ac:dyDescent="0.2">
      <c r="A22" s="278"/>
      <c r="B22" s="2179" t="s">
        <v>154</v>
      </c>
      <c r="C22" s="2179"/>
      <c r="D22" s="2180"/>
      <c r="E22" s="2188">
        <v>156113</v>
      </c>
      <c r="F22" s="2182">
        <v>0.18850220243040128</v>
      </c>
      <c r="G22" s="2183"/>
      <c r="H22" s="2188">
        <v>1625679139</v>
      </c>
      <c r="I22" s="2185">
        <v>0.29632247774210957</v>
      </c>
      <c r="J22" s="2200">
        <v>833.36</v>
      </c>
      <c r="K22" s="2190">
        <v>480.49</v>
      </c>
    </row>
    <row r="23" spans="1:11" ht="17.25" customHeight="1" x14ac:dyDescent="0.2">
      <c r="A23" s="1710"/>
      <c r="B23" s="2191"/>
      <c r="C23" s="2191" t="s">
        <v>155</v>
      </c>
      <c r="D23" s="1369"/>
      <c r="E23" s="2192">
        <v>145125</v>
      </c>
      <c r="F23" s="2193">
        <v>0.17523449121925774</v>
      </c>
      <c r="G23" s="2194"/>
      <c r="H23" s="2192">
        <v>1570903480</v>
      </c>
      <c r="I23" s="2195">
        <v>0.28633818342138573</v>
      </c>
      <c r="J23" s="2196">
        <v>865.79</v>
      </c>
      <c r="K23" s="2197">
        <v>508.53</v>
      </c>
    </row>
    <row r="24" spans="1:11" ht="17.25" customHeight="1" x14ac:dyDescent="0.2">
      <c r="A24" s="1710"/>
      <c r="B24" s="2191"/>
      <c r="C24" s="2191" t="s">
        <v>920</v>
      </c>
      <c r="D24" s="1369"/>
      <c r="E24" s="2192">
        <v>10935</v>
      </c>
      <c r="F24" s="2193">
        <v>1.3203715152334769E-2</v>
      </c>
      <c r="G24" s="2194"/>
      <c r="H24" s="2192">
        <v>54651810</v>
      </c>
      <c r="I24" s="2195">
        <v>9.9617196061534755E-3</v>
      </c>
      <c r="J24" s="2196">
        <v>402.05</v>
      </c>
      <c r="K24" s="2197">
        <v>203.45</v>
      </c>
    </row>
    <row r="25" spans="1:11" ht="17.25" customHeight="1" x14ac:dyDescent="0.2">
      <c r="A25" s="1710"/>
      <c r="B25" s="2191"/>
      <c r="C25" s="2191" t="s">
        <v>508</v>
      </c>
      <c r="D25" s="1369"/>
      <c r="E25" s="2192">
        <v>53</v>
      </c>
      <c r="F25" s="2193" t="s">
        <v>382</v>
      </c>
      <c r="G25" s="2201"/>
      <c r="H25" s="2192">
        <v>123849</v>
      </c>
      <c r="I25" s="2195" t="s">
        <v>382</v>
      </c>
      <c r="J25" s="2196">
        <v>195.78</v>
      </c>
      <c r="K25" s="2197">
        <v>147.99</v>
      </c>
    </row>
    <row r="26" spans="1:11" ht="17.25" customHeight="1" x14ac:dyDescent="0.2">
      <c r="A26" s="278"/>
      <c r="B26" s="2179" t="s">
        <v>157</v>
      </c>
      <c r="C26" s="2179"/>
      <c r="D26" s="2180"/>
      <c r="E26" s="2188">
        <v>5989</v>
      </c>
      <c r="F26" s="2182">
        <v>7.2315546453893854E-3</v>
      </c>
      <c r="G26" s="2183"/>
      <c r="H26" s="2188">
        <v>25219835</v>
      </c>
      <c r="I26" s="2185">
        <v>4.5969735454956685E-3</v>
      </c>
      <c r="J26" s="2200">
        <v>356.95</v>
      </c>
      <c r="K26" s="2190">
        <v>205.02</v>
      </c>
    </row>
    <row r="27" spans="1:11" ht="17.25" customHeight="1" x14ac:dyDescent="0.2">
      <c r="A27" s="278"/>
      <c r="B27" s="2179" t="s">
        <v>158</v>
      </c>
      <c r="C27" s="2179"/>
      <c r="D27" s="2180"/>
      <c r="E27" s="2188">
        <v>12267</v>
      </c>
      <c r="F27" s="2182">
        <v>1.4812068932207647E-2</v>
      </c>
      <c r="G27" s="2183"/>
      <c r="H27" s="2188">
        <v>51631616</v>
      </c>
      <c r="I27" s="2185">
        <v>9.4112103771967926E-3</v>
      </c>
      <c r="J27" s="2200">
        <v>354.93</v>
      </c>
      <c r="K27" s="2190">
        <v>211.38</v>
      </c>
    </row>
    <row r="28" spans="1:11" ht="17.25" customHeight="1" x14ac:dyDescent="0.2">
      <c r="A28" s="278"/>
      <c r="B28" s="2179" t="s">
        <v>159</v>
      </c>
      <c r="C28" s="2179"/>
      <c r="D28" s="2180"/>
      <c r="E28" s="2188">
        <v>35864</v>
      </c>
      <c r="F28" s="2182">
        <v>4.330480477579645E-2</v>
      </c>
      <c r="G28" s="2183"/>
      <c r="H28" s="2188">
        <v>110792112</v>
      </c>
      <c r="I28" s="2185">
        <v>2.019475575132007E-2</v>
      </c>
      <c r="J28" s="2200">
        <v>251.95</v>
      </c>
      <c r="K28" s="2190">
        <v>158.1</v>
      </c>
    </row>
    <row r="29" spans="1:11" ht="17.25" customHeight="1" x14ac:dyDescent="0.2">
      <c r="A29" s="278"/>
      <c r="B29" s="2179" t="s">
        <v>160</v>
      </c>
      <c r="C29" s="2179"/>
      <c r="D29" s="2180"/>
      <c r="E29" s="2188">
        <v>24673</v>
      </c>
      <c r="F29" s="2182">
        <v>2.9791976584687314E-2</v>
      </c>
      <c r="G29" s="2183"/>
      <c r="H29" s="2188">
        <v>180696872</v>
      </c>
      <c r="I29" s="2185">
        <v>3.2936723826219205E-2</v>
      </c>
      <c r="J29" s="2200">
        <v>592.98</v>
      </c>
      <c r="K29" s="2190">
        <v>343.21</v>
      </c>
    </row>
    <row r="30" spans="1:11" ht="17.25" customHeight="1" x14ac:dyDescent="0.2">
      <c r="A30" s="278"/>
      <c r="B30" s="2179" t="s">
        <v>161</v>
      </c>
      <c r="C30" s="2179"/>
      <c r="D30" s="2180"/>
      <c r="E30" s="2188">
        <v>44647</v>
      </c>
      <c r="F30" s="2182">
        <v>5.39100384459342E-2</v>
      </c>
      <c r="G30" s="2183"/>
      <c r="H30" s="2188">
        <v>256865251</v>
      </c>
      <c r="I30" s="2185">
        <v>4.6820400038465944E-2</v>
      </c>
      <c r="J30" s="2200">
        <v>471.22</v>
      </c>
      <c r="K30" s="2190">
        <v>259.49</v>
      </c>
    </row>
    <row r="31" spans="1:11" ht="17.25" customHeight="1" x14ac:dyDescent="0.2">
      <c r="A31" s="1710"/>
      <c r="B31" s="2191"/>
      <c r="C31" s="2191" t="s">
        <v>509</v>
      </c>
      <c r="D31" s="1369"/>
      <c r="E31" s="2192">
        <v>27900</v>
      </c>
      <c r="F31" s="2193">
        <v>3.3688491335175132E-2</v>
      </c>
      <c r="G31" s="2194"/>
      <c r="H31" s="2192">
        <v>166503872</v>
      </c>
      <c r="I31" s="2195">
        <v>3.0349678925599512E-2</v>
      </c>
      <c r="J31" s="2196">
        <v>483.02</v>
      </c>
      <c r="K31" s="2197">
        <v>291</v>
      </c>
    </row>
    <row r="32" spans="1:11" ht="17.25" customHeight="1" x14ac:dyDescent="0.2">
      <c r="A32" s="1710"/>
      <c r="B32" s="2191"/>
      <c r="C32" s="2191" t="s">
        <v>510</v>
      </c>
      <c r="D32" s="1369"/>
      <c r="E32" s="2192">
        <v>16747</v>
      </c>
      <c r="F32" s="2193">
        <v>2.0295310276962453E-2</v>
      </c>
      <c r="G32" s="2194"/>
      <c r="H32" s="2192">
        <v>90361379</v>
      </c>
      <c r="I32" s="2195">
        <v>1.6470721112866436E-2</v>
      </c>
      <c r="J32" s="2196">
        <v>438.01</v>
      </c>
      <c r="K32" s="2197">
        <v>209.9</v>
      </c>
    </row>
    <row r="33" spans="1:11" ht="17.25" customHeight="1" x14ac:dyDescent="0.2">
      <c r="A33" s="278"/>
      <c r="B33" s="2179" t="s">
        <v>511</v>
      </c>
      <c r="C33" s="2179"/>
      <c r="D33" s="2180"/>
      <c r="E33" s="2188">
        <v>1518</v>
      </c>
      <c r="F33" s="2182">
        <v>1.8329437221073781E-3</v>
      </c>
      <c r="G33" s="2183"/>
      <c r="H33" s="2188">
        <v>11441027</v>
      </c>
      <c r="I33" s="2185">
        <v>2.0854259535124505E-3</v>
      </c>
      <c r="J33" s="2200">
        <v>620.48</v>
      </c>
      <c r="K33" s="2190">
        <v>329.7</v>
      </c>
    </row>
    <row r="34" spans="1:11" ht="17.25" customHeight="1" x14ac:dyDescent="0.2">
      <c r="A34" s="278"/>
      <c r="B34" s="2179" t="s">
        <v>162</v>
      </c>
      <c r="C34" s="2179"/>
      <c r="D34" s="2180"/>
      <c r="E34" s="2202">
        <v>825166</v>
      </c>
      <c r="F34" s="2182">
        <v>1</v>
      </c>
      <c r="G34" s="2183"/>
      <c r="H34" s="2184">
        <v>5486182322</v>
      </c>
      <c r="I34" s="2185">
        <v>1</v>
      </c>
      <c r="J34" s="2186">
        <v>536.13</v>
      </c>
      <c r="K34" s="2203">
        <v>278.93</v>
      </c>
    </row>
    <row r="35" spans="1:11" ht="13.5" thickBot="1" x14ac:dyDescent="0.25">
      <c r="A35" s="2204"/>
      <c r="B35" s="2205" t="s">
        <v>921</v>
      </c>
      <c r="C35" s="2206"/>
      <c r="D35" s="2207"/>
      <c r="E35" s="2208"/>
      <c r="F35" s="2208"/>
      <c r="G35" s="2209"/>
      <c r="H35" s="2208"/>
      <c r="I35" s="2210"/>
      <c r="J35" s="2211" t="s">
        <v>16</v>
      </c>
      <c r="K35" s="2212" t="s">
        <v>16</v>
      </c>
    </row>
    <row r="36" spans="1:11" x14ac:dyDescent="0.2">
      <c r="A36" s="273"/>
      <c r="B36" s="273"/>
      <c r="C36" s="273"/>
      <c r="D36" s="273"/>
      <c r="E36" s="273"/>
      <c r="F36" s="273"/>
      <c r="G36" s="2213"/>
      <c r="H36" s="273"/>
      <c r="I36" s="2214"/>
      <c r="J36" s="2215"/>
      <c r="K36" s="2214"/>
    </row>
    <row r="37" spans="1:11" x14ac:dyDescent="0.2">
      <c r="A37" s="2892" t="s">
        <v>1030</v>
      </c>
      <c r="B37" s="2892"/>
      <c r="C37" s="2892"/>
      <c r="D37" s="2892"/>
      <c r="E37" s="2892"/>
      <c r="F37" s="2892"/>
      <c r="G37" s="2892"/>
      <c r="H37" s="2892"/>
      <c r="I37" s="2892"/>
      <c r="J37" s="2892"/>
      <c r="K37" s="2892"/>
    </row>
    <row r="38" spans="1:11" x14ac:dyDescent="0.2">
      <c r="A38" s="2892" t="s">
        <v>75</v>
      </c>
      <c r="B38" s="2892"/>
      <c r="C38" s="2892"/>
      <c r="D38" s="2892"/>
      <c r="E38" s="2892"/>
      <c r="F38" s="2892"/>
      <c r="G38" s="2892"/>
      <c r="H38" s="2892"/>
      <c r="I38" s="2892"/>
      <c r="J38" s="2892"/>
      <c r="K38" s="2892"/>
    </row>
    <row r="39" spans="1:11" x14ac:dyDescent="0.2">
      <c r="A39" s="2892" t="s">
        <v>922</v>
      </c>
      <c r="B39" s="2892"/>
      <c r="C39" s="2892"/>
      <c r="D39" s="2892"/>
      <c r="E39" s="2892"/>
      <c r="F39" s="2892"/>
      <c r="G39" s="2892"/>
      <c r="H39" s="2892"/>
      <c r="I39" s="2892"/>
      <c r="J39" s="2892"/>
      <c r="K39" s="2892"/>
    </row>
    <row r="40" spans="1:11" x14ac:dyDescent="0.2">
      <c r="A40" s="2892" t="s">
        <v>923</v>
      </c>
      <c r="B40" s="2892"/>
      <c r="C40" s="2892"/>
      <c r="D40" s="2892"/>
      <c r="E40" s="2892"/>
      <c r="F40" s="2892"/>
      <c r="G40" s="2892"/>
      <c r="H40" s="2892"/>
      <c r="I40" s="2892"/>
      <c r="J40" s="2892"/>
      <c r="K40" s="2892"/>
    </row>
    <row r="41" spans="1:11" x14ac:dyDescent="0.2">
      <c r="A41" s="2892"/>
      <c r="B41" s="2892"/>
      <c r="C41" s="2892"/>
      <c r="D41" s="2892"/>
      <c r="E41" s="2892"/>
      <c r="F41" s="2892"/>
      <c r="G41" s="2892"/>
      <c r="H41" s="2892"/>
      <c r="I41" s="2892"/>
      <c r="J41" s="2892"/>
      <c r="K41" s="2892"/>
    </row>
  </sheetData>
  <mergeCells count="12">
    <mergeCell ref="A41:K41"/>
    <mergeCell ref="A38:K38"/>
    <mergeCell ref="A39:K39"/>
    <mergeCell ref="A40:K40"/>
    <mergeCell ref="A37:K37"/>
    <mergeCell ref="A2:K2"/>
    <mergeCell ref="A3:K3"/>
    <mergeCell ref="A4:K4"/>
    <mergeCell ref="A5:K5"/>
    <mergeCell ref="A6:D10"/>
    <mergeCell ref="E6:G10"/>
    <mergeCell ref="H6:I10"/>
  </mergeCells>
  <printOptions horizontalCentered="1"/>
  <pageMargins left="0.7" right="0.7" top="0.75" bottom="0.5" header="0.3" footer="0.3"/>
  <pageSetup scale="79" orientation="landscape"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pageSetUpPr fitToPage="1"/>
  </sheetPr>
  <dimension ref="A1:T45"/>
  <sheetViews>
    <sheetView zoomScale="80" zoomScaleNormal="80" workbookViewId="0">
      <selection sqref="A1:I2"/>
    </sheetView>
  </sheetViews>
  <sheetFormatPr defaultColWidth="9.140625" defaultRowHeight="12.75" x14ac:dyDescent="0.2"/>
  <cols>
    <col min="1" max="1" width="12.7109375" style="355" customWidth="1"/>
    <col min="2" max="5" width="14.7109375" style="355" customWidth="1"/>
    <col min="6" max="8" width="14.7109375" style="807" customWidth="1"/>
    <col min="9" max="9" width="14.7109375" style="355" customWidth="1"/>
    <col min="10" max="11" width="14.7109375" style="369" customWidth="1"/>
    <col min="12" max="12" width="11.42578125" style="355" bestFit="1" customWidth="1"/>
    <col min="13" max="13" width="10.7109375" style="355" bestFit="1" customWidth="1"/>
    <col min="14" max="14" width="12.28515625" style="355" bestFit="1" customWidth="1"/>
    <col min="15" max="21" width="9.140625" style="355"/>
    <col min="22" max="22" width="13.7109375" style="355" customWidth="1"/>
    <col min="23" max="16384" width="9.140625" style="355"/>
  </cols>
  <sheetData>
    <row r="1" spans="1:19" ht="14.25" customHeight="1" x14ac:dyDescent="0.2">
      <c r="A1" s="3000" t="s">
        <v>435</v>
      </c>
      <c r="B1" s="3001"/>
      <c r="C1" s="3001"/>
      <c r="D1" s="3001"/>
      <c r="E1" s="3001"/>
      <c r="F1" s="3001"/>
      <c r="G1" s="3001"/>
      <c r="H1" s="3001"/>
      <c r="I1" s="3002"/>
      <c r="J1" s="782"/>
      <c r="K1" s="782"/>
    </row>
    <row r="2" spans="1:19" s="356" customFormat="1" ht="23.25" x14ac:dyDescent="0.2">
      <c r="A2" s="2703"/>
      <c r="B2" s="2704"/>
      <c r="C2" s="2704"/>
      <c r="D2" s="2704"/>
      <c r="E2" s="2704"/>
      <c r="F2" s="2704"/>
      <c r="G2" s="2704"/>
      <c r="H2" s="2704"/>
      <c r="I2" s="2705"/>
      <c r="J2" s="782"/>
      <c r="K2" s="782"/>
    </row>
    <row r="3" spans="1:19" s="357" customFormat="1" ht="23.25" customHeight="1" x14ac:dyDescent="0.2">
      <c r="A3" s="2706" t="s">
        <v>436</v>
      </c>
      <c r="B3" s="2707"/>
      <c r="C3" s="2707"/>
      <c r="D3" s="2707"/>
      <c r="E3" s="2707"/>
      <c r="F3" s="2707"/>
      <c r="G3" s="2707"/>
      <c r="H3" s="2707"/>
      <c r="I3" s="2708"/>
      <c r="J3" s="783"/>
      <c r="K3" s="783"/>
    </row>
    <row r="4" spans="1:19" s="357" customFormat="1" ht="23.25" customHeight="1" x14ac:dyDescent="0.2">
      <c r="A4" s="2706" t="s">
        <v>1</v>
      </c>
      <c r="B4" s="2707"/>
      <c r="C4" s="2707"/>
      <c r="D4" s="2707"/>
      <c r="E4" s="2707"/>
      <c r="F4" s="2707"/>
      <c r="G4" s="2707"/>
      <c r="H4" s="2707"/>
      <c r="I4" s="2708"/>
      <c r="J4" s="783"/>
      <c r="K4" s="783"/>
    </row>
    <row r="5" spans="1:19" ht="9" customHeight="1" thickBot="1" x14ac:dyDescent="0.25">
      <c r="A5" s="1427"/>
      <c r="B5" s="1428"/>
      <c r="C5" s="1428"/>
      <c r="D5" s="1428"/>
      <c r="E5" s="1428"/>
      <c r="F5" s="1428"/>
      <c r="G5" s="1428"/>
      <c r="H5" s="1428"/>
      <c r="I5" s="1429"/>
      <c r="J5" s="784"/>
      <c r="K5" s="784"/>
    </row>
    <row r="6" spans="1:19" s="331" customFormat="1" x14ac:dyDescent="0.2">
      <c r="A6" s="3003" t="s">
        <v>6</v>
      </c>
      <c r="B6" s="209"/>
      <c r="C6" s="1794"/>
      <c r="D6" s="1794"/>
      <c r="E6" s="1794"/>
      <c r="F6" s="1794"/>
      <c r="G6" s="1794"/>
      <c r="H6" s="1794"/>
      <c r="I6" s="1795"/>
      <c r="J6" s="785"/>
      <c r="K6" s="785"/>
    </row>
    <row r="7" spans="1:19" s="331" customFormat="1" ht="15.75" customHeight="1" x14ac:dyDescent="0.2">
      <c r="A7" s="3003"/>
      <c r="B7" s="786" t="s">
        <v>249</v>
      </c>
      <c r="C7" s="777" t="s">
        <v>437</v>
      </c>
      <c r="D7" s="777" t="s">
        <v>437</v>
      </c>
      <c r="E7" s="777" t="s">
        <v>437</v>
      </c>
      <c r="F7" s="777" t="s">
        <v>437</v>
      </c>
      <c r="G7" s="777" t="s">
        <v>437</v>
      </c>
      <c r="H7" s="777" t="s">
        <v>437</v>
      </c>
      <c r="I7" s="323" t="s">
        <v>437</v>
      </c>
      <c r="J7" s="785"/>
      <c r="K7" s="785"/>
    </row>
    <row r="8" spans="1:19" s="331" customFormat="1" ht="15.75" customHeight="1" x14ac:dyDescent="0.2">
      <c r="A8" s="3003"/>
      <c r="B8" s="209" t="s">
        <v>438</v>
      </c>
      <c r="C8" s="777" t="s">
        <v>439</v>
      </c>
      <c r="D8" s="777" t="s">
        <v>440</v>
      </c>
      <c r="E8" s="777" t="s">
        <v>441</v>
      </c>
      <c r="F8" s="777" t="s">
        <v>442</v>
      </c>
      <c r="G8" s="777" t="s">
        <v>443</v>
      </c>
      <c r="H8" s="777" t="s">
        <v>131</v>
      </c>
      <c r="I8" s="323" t="s">
        <v>130</v>
      </c>
      <c r="J8" s="785"/>
      <c r="K8" s="785"/>
    </row>
    <row r="9" spans="1:19" s="331" customFormat="1" x14ac:dyDescent="0.2">
      <c r="A9" s="3003"/>
      <c r="B9" s="209" t="s">
        <v>120</v>
      </c>
      <c r="C9" s="777" t="s">
        <v>120</v>
      </c>
      <c r="D9" s="777" t="s">
        <v>120</v>
      </c>
      <c r="E9" s="777" t="s">
        <v>120</v>
      </c>
      <c r="F9" s="777" t="s">
        <v>120</v>
      </c>
      <c r="G9" s="777" t="s">
        <v>120</v>
      </c>
      <c r="H9" s="777" t="s">
        <v>120</v>
      </c>
      <c r="I9" s="323" t="s">
        <v>120</v>
      </c>
      <c r="J9" s="785"/>
      <c r="K9" s="785"/>
    </row>
    <row r="10" spans="1:19" s="331" customFormat="1" ht="15.75" customHeight="1" x14ac:dyDescent="0.2">
      <c r="A10" s="3003"/>
      <c r="B10" s="787" t="s">
        <v>444</v>
      </c>
      <c r="C10" s="772" t="s">
        <v>444</v>
      </c>
      <c r="D10" s="772" t="s">
        <v>444</v>
      </c>
      <c r="E10" s="772" t="s">
        <v>444</v>
      </c>
      <c r="F10" s="772" t="s">
        <v>444</v>
      </c>
      <c r="G10" s="772" t="s">
        <v>444</v>
      </c>
      <c r="H10" s="772" t="s">
        <v>444</v>
      </c>
      <c r="I10" s="773" t="s">
        <v>444</v>
      </c>
      <c r="J10" s="788"/>
      <c r="K10" s="788"/>
    </row>
    <row r="11" spans="1:19" s="331" customFormat="1" ht="9.9499999999999993" customHeight="1" thickBot="1" x14ac:dyDescent="0.25">
      <c r="A11" s="3004"/>
      <c r="B11" s="789"/>
      <c r="C11" s="365"/>
      <c r="D11" s="365"/>
      <c r="E11" s="365"/>
      <c r="F11" s="365"/>
      <c r="G11" s="365"/>
      <c r="H11" s="365"/>
      <c r="I11" s="366"/>
      <c r="J11" s="790"/>
      <c r="K11" s="790"/>
      <c r="L11" s="355"/>
      <c r="M11" s="355"/>
    </row>
    <row r="12" spans="1:19" ht="8.4499999999999993" customHeight="1" x14ac:dyDescent="0.2">
      <c r="A12" s="791"/>
      <c r="B12" s="792"/>
      <c r="C12" s="793"/>
      <c r="D12" s="793"/>
      <c r="E12" s="793"/>
      <c r="F12" s="793"/>
      <c r="G12" s="793"/>
      <c r="H12" s="793"/>
      <c r="I12" s="794"/>
      <c r="J12" s="368"/>
      <c r="K12" s="368"/>
    </row>
    <row r="13" spans="1:19" s="331" customFormat="1" ht="18.600000000000001" customHeight="1" x14ac:dyDescent="0.2">
      <c r="A13" s="373">
        <v>1980</v>
      </c>
      <c r="B13" s="795">
        <v>27518</v>
      </c>
      <c r="C13" s="795">
        <v>12044</v>
      </c>
      <c r="D13" s="795">
        <v>2833</v>
      </c>
      <c r="E13" s="795">
        <v>5776</v>
      </c>
      <c r="F13" s="796">
        <v>3852</v>
      </c>
      <c r="G13" s="796">
        <v>1436</v>
      </c>
      <c r="H13" s="796">
        <v>1064</v>
      </c>
      <c r="I13" s="797">
        <v>513</v>
      </c>
      <c r="J13" s="798"/>
      <c r="K13" s="798"/>
      <c r="L13" s="355"/>
      <c r="M13" s="355"/>
      <c r="N13" s="799"/>
      <c r="O13" s="799"/>
      <c r="P13" s="355"/>
      <c r="Q13" s="355"/>
      <c r="R13" s="355"/>
      <c r="S13" s="355"/>
    </row>
    <row r="14" spans="1:19" s="331" customFormat="1" ht="12" customHeight="1" x14ac:dyDescent="0.2">
      <c r="A14" s="373"/>
      <c r="B14" s="795"/>
      <c r="C14" s="795"/>
      <c r="D14" s="795"/>
      <c r="E14" s="795"/>
      <c r="F14" s="796"/>
      <c r="G14" s="796"/>
      <c r="H14" s="796"/>
      <c r="I14" s="797"/>
      <c r="J14" s="798"/>
      <c r="K14" s="798"/>
      <c r="L14" s="355"/>
      <c r="M14" s="355"/>
      <c r="N14" s="355"/>
      <c r="O14" s="355"/>
      <c r="P14" s="355"/>
      <c r="Q14" s="355"/>
      <c r="R14" s="355"/>
      <c r="S14" s="355"/>
    </row>
    <row r="15" spans="1:19" s="331" customFormat="1" ht="18" customHeight="1" x14ac:dyDescent="0.2">
      <c r="A15" s="373">
        <v>1985</v>
      </c>
      <c r="B15" s="795">
        <v>29809</v>
      </c>
      <c r="C15" s="795">
        <v>12724</v>
      </c>
      <c r="D15" s="795">
        <v>3164</v>
      </c>
      <c r="E15" s="795">
        <v>6579</v>
      </c>
      <c r="F15" s="796">
        <v>4032</v>
      </c>
      <c r="G15" s="796">
        <v>1585</v>
      </c>
      <c r="H15" s="796">
        <v>1164</v>
      </c>
      <c r="I15" s="797">
        <v>561</v>
      </c>
      <c r="J15" s="798"/>
      <c r="K15" s="798"/>
      <c r="L15" s="800"/>
      <c r="M15" s="800"/>
      <c r="N15" s="800"/>
      <c r="O15" s="800"/>
      <c r="P15" s="800"/>
      <c r="Q15" s="800"/>
      <c r="R15" s="800"/>
      <c r="S15" s="800"/>
    </row>
    <row r="16" spans="1:19" s="331" customFormat="1" ht="9.9499999999999993" customHeight="1" x14ac:dyDescent="0.2">
      <c r="A16" s="373"/>
      <c r="B16" s="795"/>
      <c r="C16" s="795"/>
      <c r="D16" s="795"/>
      <c r="E16" s="795"/>
      <c r="F16" s="796"/>
      <c r="G16" s="796"/>
      <c r="H16" s="796"/>
      <c r="I16" s="797"/>
      <c r="J16" s="798"/>
      <c r="K16" s="798"/>
      <c r="L16" s="801"/>
      <c r="M16" s="800"/>
      <c r="N16" s="800"/>
      <c r="O16" s="800"/>
      <c r="P16" s="800"/>
      <c r="Q16" s="800"/>
      <c r="R16" s="800"/>
      <c r="S16" s="800"/>
    </row>
    <row r="17" spans="1:20" s="331" customFormat="1" ht="18" customHeight="1" x14ac:dyDescent="0.2">
      <c r="A17" s="373">
        <v>1990</v>
      </c>
      <c r="B17" s="795">
        <v>31633</v>
      </c>
      <c r="C17" s="795">
        <v>14336</v>
      </c>
      <c r="D17" s="796">
        <v>3351</v>
      </c>
      <c r="E17" s="796">
        <v>6989</v>
      </c>
      <c r="F17" s="796">
        <v>4064</v>
      </c>
      <c r="G17" s="796">
        <v>1429</v>
      </c>
      <c r="H17" s="796">
        <v>1023</v>
      </c>
      <c r="I17" s="797">
        <v>441</v>
      </c>
      <c r="J17" s="798"/>
      <c r="K17" s="798"/>
      <c r="L17" s="800"/>
      <c r="M17" s="800"/>
      <c r="N17" s="800"/>
      <c r="O17" s="800"/>
      <c r="P17" s="800"/>
      <c r="Q17" s="800"/>
      <c r="R17" s="800"/>
      <c r="S17" s="800"/>
    </row>
    <row r="18" spans="1:20" s="331" customFormat="1" ht="9.9499999999999993" customHeight="1" x14ac:dyDescent="0.2">
      <c r="A18" s="373"/>
      <c r="B18" s="795"/>
      <c r="C18" s="795"/>
      <c r="D18" s="796"/>
      <c r="E18" s="796"/>
      <c r="F18" s="796"/>
      <c r="G18" s="796"/>
      <c r="H18" s="796"/>
      <c r="I18" s="797"/>
      <c r="J18" s="798"/>
      <c r="K18" s="798"/>
      <c r="L18" s="801"/>
      <c r="M18" s="800"/>
      <c r="N18" s="800"/>
      <c r="O18" s="800"/>
      <c r="P18" s="800"/>
      <c r="Q18" s="800"/>
      <c r="R18" s="800"/>
      <c r="S18" s="800"/>
    </row>
    <row r="19" spans="1:20" s="331" customFormat="1" ht="18" customHeight="1" x14ac:dyDescent="0.2">
      <c r="A19" s="373">
        <v>1995</v>
      </c>
      <c r="B19" s="795">
        <v>32634</v>
      </c>
      <c r="C19" s="795">
        <v>16934</v>
      </c>
      <c r="D19" s="795">
        <v>3771</v>
      </c>
      <c r="E19" s="796">
        <v>6908</v>
      </c>
      <c r="F19" s="796">
        <v>3136</v>
      </c>
      <c r="G19" s="796">
        <v>1062</v>
      </c>
      <c r="H19" s="796">
        <v>625</v>
      </c>
      <c r="I19" s="797">
        <v>198</v>
      </c>
      <c r="J19" s="798"/>
      <c r="K19" s="798"/>
      <c r="L19" s="800"/>
      <c r="M19" s="800"/>
      <c r="N19" s="800"/>
      <c r="O19" s="800"/>
      <c r="P19" s="800"/>
      <c r="Q19" s="800"/>
      <c r="R19" s="800"/>
      <c r="S19" s="800"/>
    </row>
    <row r="20" spans="1:20" s="331" customFormat="1" ht="18" customHeight="1" x14ac:dyDescent="0.2">
      <c r="A20" s="373">
        <v>1996</v>
      </c>
      <c r="B20" s="795">
        <v>32724</v>
      </c>
      <c r="C20" s="795">
        <v>17076</v>
      </c>
      <c r="D20" s="795">
        <v>3843</v>
      </c>
      <c r="E20" s="796">
        <v>6896</v>
      </c>
      <c r="F20" s="796">
        <v>3128</v>
      </c>
      <c r="G20" s="796">
        <v>1005</v>
      </c>
      <c r="H20" s="796">
        <v>591</v>
      </c>
      <c r="I20" s="797">
        <v>185</v>
      </c>
      <c r="J20" s="798"/>
      <c r="K20" s="798"/>
      <c r="L20" s="800"/>
      <c r="M20" s="800"/>
      <c r="N20" s="800"/>
      <c r="O20" s="800"/>
      <c r="P20" s="800"/>
      <c r="Q20" s="800"/>
      <c r="R20" s="800"/>
      <c r="S20" s="800"/>
    </row>
    <row r="21" spans="1:20" s="331" customFormat="1" ht="18" customHeight="1" x14ac:dyDescent="0.2">
      <c r="A21" s="373">
        <v>1997</v>
      </c>
      <c r="B21" s="795">
        <v>33214</v>
      </c>
      <c r="C21" s="795">
        <v>18046</v>
      </c>
      <c r="D21" s="795">
        <v>3787</v>
      </c>
      <c r="E21" s="796">
        <v>6767</v>
      </c>
      <c r="F21" s="796">
        <v>3008</v>
      </c>
      <c r="G21" s="796">
        <v>919</v>
      </c>
      <c r="H21" s="796">
        <v>527</v>
      </c>
      <c r="I21" s="797">
        <v>160</v>
      </c>
      <c r="J21" s="798"/>
      <c r="K21" s="798"/>
      <c r="L21" s="800"/>
      <c r="M21" s="800"/>
      <c r="N21" s="800"/>
      <c r="O21" s="800"/>
      <c r="P21" s="800"/>
      <c r="Q21" s="800"/>
      <c r="R21" s="800"/>
      <c r="S21" s="800"/>
    </row>
    <row r="22" spans="1:20" s="331" customFormat="1" ht="18" customHeight="1" x14ac:dyDescent="0.2">
      <c r="A22" s="373">
        <v>1998</v>
      </c>
      <c r="B22" s="795">
        <v>33544.584000000003</v>
      </c>
      <c r="C22" s="795">
        <v>18567.531999999999</v>
      </c>
      <c r="D22" s="795">
        <v>3905.0509999999999</v>
      </c>
      <c r="E22" s="796">
        <v>6718.5789999999997</v>
      </c>
      <c r="F22" s="796">
        <v>2883.116</v>
      </c>
      <c r="G22" s="796">
        <v>847.37199999999996</v>
      </c>
      <c r="H22" s="796">
        <v>475.90699999999998</v>
      </c>
      <c r="I22" s="797">
        <v>147.02699999999999</v>
      </c>
      <c r="J22" s="798"/>
      <c r="K22" s="798"/>
      <c r="L22" s="800"/>
      <c r="M22" s="800"/>
      <c r="N22" s="800"/>
      <c r="O22" s="800"/>
      <c r="P22" s="800"/>
      <c r="Q22" s="800"/>
      <c r="R22" s="800"/>
      <c r="S22" s="800"/>
    </row>
    <row r="23" spans="1:20" s="331" customFormat="1" ht="18" customHeight="1" x14ac:dyDescent="0.2">
      <c r="A23" s="373">
        <v>1999</v>
      </c>
      <c r="B23" s="795">
        <v>33803.981</v>
      </c>
      <c r="C23" s="795">
        <v>19591.457999999999</v>
      </c>
      <c r="D23" s="795">
        <v>3868.8809999999999</v>
      </c>
      <c r="E23" s="796">
        <v>6355.1149999999998</v>
      </c>
      <c r="F23" s="796">
        <v>2661.547</v>
      </c>
      <c r="G23" s="796">
        <v>775.78499999999997</v>
      </c>
      <c r="H23" s="796">
        <v>421.55099999999999</v>
      </c>
      <c r="I23" s="797">
        <v>129.64400000000001</v>
      </c>
      <c r="J23" s="798"/>
      <c r="K23" s="798"/>
      <c r="L23" s="800"/>
      <c r="M23" s="800"/>
      <c r="N23" s="800"/>
      <c r="O23" s="800"/>
      <c r="P23" s="800"/>
      <c r="Q23" s="800"/>
      <c r="R23" s="800"/>
      <c r="S23" s="800"/>
    </row>
    <row r="24" spans="1:20" s="331" customFormat="1" ht="18" customHeight="1" x14ac:dyDescent="0.2">
      <c r="A24" s="373">
        <v>2000</v>
      </c>
      <c r="B24" s="795">
        <v>34107.589999999997</v>
      </c>
      <c r="C24" s="795">
        <v>20336.919000000002</v>
      </c>
      <c r="D24" s="795">
        <v>3737.8939999999998</v>
      </c>
      <c r="E24" s="796">
        <v>6225.09</v>
      </c>
      <c r="F24" s="796">
        <v>2568.8409999999999</v>
      </c>
      <c r="G24" s="796">
        <v>733.13800000000003</v>
      </c>
      <c r="H24" s="796">
        <v>386.92</v>
      </c>
      <c r="I24" s="797">
        <v>118.788</v>
      </c>
      <c r="J24" s="798"/>
      <c r="K24" s="798"/>
      <c r="L24" s="800"/>
      <c r="M24" s="800"/>
      <c r="N24" s="800"/>
      <c r="O24" s="800"/>
      <c r="P24" s="800"/>
      <c r="Q24" s="800"/>
      <c r="R24" s="800"/>
      <c r="S24" s="800"/>
    </row>
    <row r="25" spans="1:20" s="331" customFormat="1" ht="18" customHeight="1" x14ac:dyDescent="0.2">
      <c r="A25" s="373">
        <v>2001</v>
      </c>
      <c r="B25" s="795">
        <v>34341.993000000002</v>
      </c>
      <c r="C25" s="795">
        <v>21099.86</v>
      </c>
      <c r="D25" s="795">
        <v>3661.1289999999999</v>
      </c>
      <c r="E25" s="796">
        <v>6044.7860000000001</v>
      </c>
      <c r="F25" s="796">
        <v>2407.5</v>
      </c>
      <c r="G25" s="796">
        <v>672.6</v>
      </c>
      <c r="H25" s="796">
        <v>346.28500000000003</v>
      </c>
      <c r="I25" s="797">
        <v>109.833</v>
      </c>
      <c r="J25" s="798"/>
      <c r="K25" s="798"/>
      <c r="L25" s="800"/>
      <c r="M25" s="800"/>
      <c r="N25" s="800"/>
      <c r="O25" s="800"/>
      <c r="P25" s="800"/>
      <c r="Q25" s="800"/>
      <c r="R25" s="800"/>
      <c r="S25" s="800"/>
    </row>
    <row r="26" spans="1:20" s="331" customFormat="1" ht="18" customHeight="1" x14ac:dyDescent="0.2">
      <c r="A26" s="373">
        <v>2002</v>
      </c>
      <c r="B26" s="795">
        <v>34247.728999999999</v>
      </c>
      <c r="C26" s="795">
        <v>21572.874</v>
      </c>
      <c r="D26" s="795">
        <v>3536.7</v>
      </c>
      <c r="E26" s="796">
        <v>5846.4229999999998</v>
      </c>
      <c r="F26" s="796">
        <v>2262.6190000000001</v>
      </c>
      <c r="G26" s="796">
        <v>605.37400000000002</v>
      </c>
      <c r="H26" s="796">
        <v>321.70999999999998</v>
      </c>
      <c r="I26" s="797">
        <v>102.029</v>
      </c>
      <c r="J26" s="798"/>
      <c r="K26" s="798"/>
      <c r="L26" s="800"/>
      <c r="M26" s="800"/>
      <c r="N26" s="800"/>
      <c r="O26" s="800"/>
      <c r="P26" s="800"/>
      <c r="Q26" s="800"/>
      <c r="R26" s="800"/>
      <c r="S26" s="800"/>
    </row>
    <row r="27" spans="1:20" s="331" customFormat="1" ht="18" customHeight="1" x14ac:dyDescent="0.2">
      <c r="A27" s="373">
        <v>2003</v>
      </c>
      <c r="B27" s="795">
        <v>34406.550999999999</v>
      </c>
      <c r="C27" s="795">
        <v>21947.235000000001</v>
      </c>
      <c r="D27" s="795">
        <v>3609.2669999999998</v>
      </c>
      <c r="E27" s="796">
        <v>5682.473</v>
      </c>
      <c r="F27" s="796">
        <v>2164.4450000000002</v>
      </c>
      <c r="G27" s="796">
        <v>593.197</v>
      </c>
      <c r="H27" s="796">
        <v>310.05700000000002</v>
      </c>
      <c r="I27" s="797">
        <v>99.876999999999995</v>
      </c>
      <c r="J27" s="798"/>
      <c r="K27" s="798"/>
      <c r="L27" s="800"/>
      <c r="M27" s="800"/>
      <c r="N27" s="800"/>
      <c r="O27" s="800"/>
      <c r="P27" s="800"/>
      <c r="Q27" s="800"/>
      <c r="R27" s="800"/>
      <c r="S27" s="800"/>
    </row>
    <row r="28" spans="1:20" s="331" customFormat="1" ht="18" customHeight="1" x14ac:dyDescent="0.2">
      <c r="A28" s="373">
        <v>2004</v>
      </c>
      <c r="B28" s="795">
        <v>34523</v>
      </c>
      <c r="C28" s="795">
        <v>22378</v>
      </c>
      <c r="D28" s="795">
        <v>3603</v>
      </c>
      <c r="E28" s="796">
        <v>5491</v>
      </c>
      <c r="F28" s="796">
        <v>2083</v>
      </c>
      <c r="G28" s="796">
        <v>565</v>
      </c>
      <c r="H28" s="796">
        <v>304</v>
      </c>
      <c r="I28" s="797">
        <v>100</v>
      </c>
      <c r="J28" s="798"/>
      <c r="K28" s="798"/>
      <c r="L28" s="800"/>
      <c r="M28" s="800"/>
      <c r="N28" s="800"/>
      <c r="O28" s="800"/>
      <c r="P28" s="800"/>
      <c r="Q28" s="800"/>
      <c r="R28" s="800"/>
      <c r="S28" s="800"/>
    </row>
    <row r="29" spans="1:20" s="331" customFormat="1" ht="18" customHeight="1" x14ac:dyDescent="0.2">
      <c r="A29" s="373">
        <v>2005</v>
      </c>
      <c r="B29" s="795">
        <v>34232</v>
      </c>
      <c r="C29" s="795">
        <v>22293</v>
      </c>
      <c r="D29" s="795">
        <v>3607</v>
      </c>
      <c r="E29" s="796">
        <v>5373</v>
      </c>
      <c r="F29" s="796">
        <v>2013</v>
      </c>
      <c r="G29" s="796">
        <v>550</v>
      </c>
      <c r="H29" s="796">
        <v>297</v>
      </c>
      <c r="I29" s="797">
        <v>98</v>
      </c>
      <c r="J29" s="798"/>
      <c r="K29" s="798"/>
      <c r="L29" s="800"/>
      <c r="M29" s="800"/>
      <c r="N29" s="800"/>
      <c r="O29" s="800"/>
      <c r="P29" s="800"/>
      <c r="Q29" s="800"/>
      <c r="R29" s="800"/>
      <c r="S29" s="800"/>
    </row>
    <row r="30" spans="1:20" s="331" customFormat="1" ht="18" customHeight="1" x14ac:dyDescent="0.2">
      <c r="A30" s="373">
        <v>2006</v>
      </c>
      <c r="B30" s="795">
        <v>33933</v>
      </c>
      <c r="C30" s="795">
        <v>22143</v>
      </c>
      <c r="D30" s="795">
        <v>3705</v>
      </c>
      <c r="E30" s="796">
        <v>5196</v>
      </c>
      <c r="F30" s="796">
        <v>1974</v>
      </c>
      <c r="G30" s="796">
        <v>530</v>
      </c>
      <c r="H30" s="796">
        <v>289</v>
      </c>
      <c r="I30" s="797">
        <v>96</v>
      </c>
      <c r="J30" s="798"/>
      <c r="K30" s="798"/>
      <c r="L30" s="800"/>
      <c r="M30" s="800"/>
      <c r="N30" s="800"/>
      <c r="O30" s="800"/>
      <c r="P30" s="800"/>
      <c r="Q30" s="800"/>
      <c r="R30" s="800"/>
      <c r="S30" s="800"/>
    </row>
    <row r="31" spans="1:20" s="331" customFormat="1" ht="18" customHeight="1" x14ac:dyDescent="0.2">
      <c r="A31" s="373">
        <v>2007</v>
      </c>
      <c r="B31" s="795">
        <v>33892</v>
      </c>
      <c r="C31" s="795">
        <v>22149</v>
      </c>
      <c r="D31" s="795">
        <v>3756</v>
      </c>
      <c r="E31" s="795">
        <v>5149</v>
      </c>
      <c r="F31" s="795">
        <v>1929</v>
      </c>
      <c r="G31" s="795">
        <v>523</v>
      </c>
      <c r="H31" s="795">
        <v>289</v>
      </c>
      <c r="I31" s="802">
        <v>97</v>
      </c>
      <c r="J31" s="803"/>
      <c r="K31" s="803"/>
      <c r="L31" s="800"/>
      <c r="M31" s="800"/>
      <c r="N31" s="800"/>
      <c r="O31" s="800"/>
      <c r="P31" s="800"/>
      <c r="Q31" s="800"/>
      <c r="R31" s="800"/>
      <c r="S31" s="800"/>
      <c r="T31" s="363"/>
    </row>
    <row r="32" spans="1:20" s="363" customFormat="1" ht="18" customHeight="1" x14ac:dyDescent="0.2">
      <c r="A32" s="373">
        <v>2008</v>
      </c>
      <c r="B32" s="795">
        <v>33888</v>
      </c>
      <c r="C32" s="795">
        <v>22251</v>
      </c>
      <c r="D32" s="795">
        <v>3703</v>
      </c>
      <c r="E32" s="795">
        <v>5164</v>
      </c>
      <c r="F32" s="795">
        <v>1888</v>
      </c>
      <c r="G32" s="795">
        <v>504</v>
      </c>
      <c r="H32" s="795">
        <v>282</v>
      </c>
      <c r="I32" s="802">
        <v>96</v>
      </c>
      <c r="J32" s="803"/>
      <c r="K32" s="803"/>
      <c r="L32" s="800"/>
      <c r="M32" s="800"/>
      <c r="N32" s="800"/>
      <c r="O32" s="800"/>
      <c r="P32" s="800"/>
      <c r="Q32" s="800"/>
      <c r="R32" s="800"/>
      <c r="S32" s="800"/>
    </row>
    <row r="33" spans="1:20" s="363" customFormat="1" ht="18" customHeight="1" x14ac:dyDescent="0.2">
      <c r="A33" s="373">
        <v>2009</v>
      </c>
      <c r="B33" s="795">
        <v>33833</v>
      </c>
      <c r="C33" s="795">
        <v>22452</v>
      </c>
      <c r="D33" s="795">
        <v>3637</v>
      </c>
      <c r="E33" s="795">
        <v>5105</v>
      </c>
      <c r="F33" s="795">
        <v>1800</v>
      </c>
      <c r="G33" s="795">
        <v>480</v>
      </c>
      <c r="H33" s="795">
        <v>266</v>
      </c>
      <c r="I33" s="802">
        <v>93</v>
      </c>
      <c r="J33" s="803"/>
      <c r="K33" s="803"/>
      <c r="L33" s="800"/>
      <c r="M33" s="800"/>
      <c r="N33" s="800"/>
      <c r="O33" s="800"/>
      <c r="P33" s="800"/>
      <c r="Q33" s="800"/>
      <c r="R33" s="800"/>
      <c r="S33" s="800"/>
    </row>
    <row r="34" spans="1:20" s="363" customFormat="1" ht="18" customHeight="1" x14ac:dyDescent="0.2">
      <c r="A34" s="373">
        <v>2010</v>
      </c>
      <c r="B34" s="795">
        <v>33447</v>
      </c>
      <c r="C34" s="795">
        <v>22555</v>
      </c>
      <c r="D34" s="795">
        <v>3504</v>
      </c>
      <c r="E34" s="795">
        <v>4903</v>
      </c>
      <c r="F34" s="795">
        <v>1689</v>
      </c>
      <c r="G34" s="795">
        <v>452</v>
      </c>
      <c r="H34" s="795">
        <v>254</v>
      </c>
      <c r="I34" s="802">
        <v>89</v>
      </c>
      <c r="J34" s="803"/>
      <c r="K34" s="803"/>
      <c r="L34" s="800"/>
      <c r="M34" s="800"/>
      <c r="N34" s="800"/>
      <c r="O34" s="800"/>
      <c r="P34" s="800"/>
      <c r="Q34" s="800"/>
      <c r="R34" s="800"/>
      <c r="S34" s="800"/>
    </row>
    <row r="35" spans="1:20" s="363" customFormat="1" ht="18" customHeight="1" x14ac:dyDescent="0.2">
      <c r="A35" s="373">
        <v>2011</v>
      </c>
      <c r="B35" s="795">
        <v>33388</v>
      </c>
      <c r="C35" s="795">
        <v>22811</v>
      </c>
      <c r="D35" s="795">
        <v>3447</v>
      </c>
      <c r="E35" s="795">
        <v>4752</v>
      </c>
      <c r="F35" s="795">
        <v>1617</v>
      </c>
      <c r="G35" s="795">
        <v>434</v>
      </c>
      <c r="H35" s="795">
        <v>241</v>
      </c>
      <c r="I35" s="802">
        <v>85</v>
      </c>
      <c r="J35" s="803"/>
      <c r="K35" s="803"/>
      <c r="L35" s="800"/>
      <c r="M35" s="800"/>
      <c r="N35" s="800"/>
      <c r="O35" s="800"/>
      <c r="P35" s="800"/>
      <c r="Q35" s="800"/>
      <c r="R35" s="800"/>
      <c r="S35" s="800"/>
    </row>
    <row r="36" spans="1:20" s="363" customFormat="1" ht="18" customHeight="1" x14ac:dyDescent="0.2">
      <c r="A36" s="373">
        <v>2012</v>
      </c>
      <c r="B36" s="795">
        <v>32516</v>
      </c>
      <c r="C36" s="795">
        <v>22313</v>
      </c>
      <c r="D36" s="795">
        <v>3417</v>
      </c>
      <c r="E36" s="795">
        <v>4566</v>
      </c>
      <c r="F36" s="795">
        <v>1499</v>
      </c>
      <c r="G36" s="795">
        <v>407</v>
      </c>
      <c r="H36" s="795">
        <v>233</v>
      </c>
      <c r="I36" s="802">
        <v>82</v>
      </c>
      <c r="J36" s="803"/>
      <c r="K36" s="803"/>
      <c r="L36" s="804"/>
      <c r="M36" s="800"/>
      <c r="N36" s="800"/>
      <c r="O36" s="800"/>
      <c r="P36" s="800"/>
      <c r="Q36" s="800"/>
      <c r="R36" s="800"/>
      <c r="S36" s="800"/>
    </row>
    <row r="37" spans="1:20" s="363" customFormat="1" ht="18" customHeight="1" x14ac:dyDescent="0.2">
      <c r="A37" s="373">
        <v>2013</v>
      </c>
      <c r="B37" s="795">
        <v>31900</v>
      </c>
      <c r="C37" s="795">
        <v>21913</v>
      </c>
      <c r="D37" s="795">
        <v>3353</v>
      </c>
      <c r="E37" s="795">
        <v>4468</v>
      </c>
      <c r="F37" s="795">
        <v>1468</v>
      </c>
      <c r="G37" s="795">
        <v>393</v>
      </c>
      <c r="H37" s="795">
        <v>225</v>
      </c>
      <c r="I37" s="802">
        <v>80</v>
      </c>
      <c r="J37" s="803"/>
      <c r="K37" s="803"/>
      <c r="L37" s="804"/>
      <c r="M37" s="800"/>
      <c r="N37" s="800"/>
      <c r="O37" s="800"/>
      <c r="P37" s="800"/>
      <c r="Q37" s="800"/>
      <c r="R37" s="800"/>
      <c r="S37" s="800"/>
    </row>
    <row r="38" spans="1:20" s="363" customFormat="1" ht="18" customHeight="1" x14ac:dyDescent="0.2">
      <c r="A38" s="373">
        <v>2014</v>
      </c>
      <c r="B38" s="795">
        <v>30926</v>
      </c>
      <c r="C38" s="795">
        <v>21231</v>
      </c>
      <c r="D38" s="795">
        <v>3275</v>
      </c>
      <c r="E38" s="795">
        <v>4366</v>
      </c>
      <c r="F38" s="795">
        <v>1409</v>
      </c>
      <c r="G38" s="795">
        <v>370</v>
      </c>
      <c r="H38" s="795">
        <v>205</v>
      </c>
      <c r="I38" s="802">
        <v>71</v>
      </c>
      <c r="J38" s="803"/>
      <c r="K38" s="803"/>
      <c r="L38" s="804"/>
      <c r="M38" s="800"/>
      <c r="N38" s="800"/>
      <c r="O38" s="800"/>
      <c r="P38" s="800"/>
      <c r="Q38" s="800"/>
      <c r="R38" s="800"/>
      <c r="S38" s="800"/>
    </row>
    <row r="39" spans="1:20" s="363" customFormat="1" ht="18" customHeight="1" x14ac:dyDescent="0.2">
      <c r="A39" s="373">
        <v>2015</v>
      </c>
      <c r="B39" s="795">
        <v>29830</v>
      </c>
      <c r="C39" s="795">
        <v>20389</v>
      </c>
      <c r="D39" s="795">
        <v>3274</v>
      </c>
      <c r="E39" s="795">
        <v>4174</v>
      </c>
      <c r="F39" s="795">
        <v>1356</v>
      </c>
      <c r="G39" s="795">
        <v>358</v>
      </c>
      <c r="H39" s="795">
        <v>203</v>
      </c>
      <c r="I39" s="802">
        <v>76</v>
      </c>
      <c r="J39" s="803"/>
      <c r="K39" s="803"/>
      <c r="L39" s="804"/>
      <c r="M39" s="800"/>
      <c r="N39" s="800"/>
      <c r="O39" s="800"/>
      <c r="P39" s="800"/>
      <c r="Q39" s="800"/>
      <c r="R39" s="800"/>
      <c r="S39" s="800"/>
    </row>
    <row r="40" spans="1:20" s="363" customFormat="1" ht="18" customHeight="1" thickBot="1" x14ac:dyDescent="0.25">
      <c r="A40" s="445">
        <v>2016</v>
      </c>
      <c r="B40" s="805">
        <v>28630</v>
      </c>
      <c r="C40" s="805">
        <v>19523</v>
      </c>
      <c r="D40" s="805">
        <v>3099</v>
      </c>
      <c r="E40" s="805">
        <v>4079</v>
      </c>
      <c r="F40" s="805">
        <v>1307</v>
      </c>
      <c r="G40" s="805">
        <v>341</v>
      </c>
      <c r="H40" s="805">
        <v>198</v>
      </c>
      <c r="I40" s="806">
        <v>80</v>
      </c>
      <c r="J40" s="803"/>
      <c r="K40" s="803"/>
      <c r="L40" s="804"/>
      <c r="M40" s="800"/>
      <c r="N40" s="800"/>
      <c r="O40" s="800"/>
      <c r="P40" s="800"/>
      <c r="Q40" s="800"/>
      <c r="R40" s="800"/>
      <c r="S40" s="800"/>
      <c r="T40" s="355"/>
    </row>
    <row r="41" spans="1:20" ht="8.4499999999999993" customHeight="1" x14ac:dyDescent="0.2">
      <c r="A41" s="807"/>
      <c r="B41" s="807"/>
      <c r="C41" s="807"/>
      <c r="D41" s="807"/>
      <c r="L41" s="808"/>
      <c r="M41" s="809"/>
      <c r="N41" s="809"/>
      <c r="O41" s="809"/>
      <c r="P41" s="809"/>
      <c r="Q41" s="809"/>
      <c r="R41" s="809"/>
      <c r="S41" s="809"/>
    </row>
    <row r="42" spans="1:20" x14ac:dyDescent="0.2">
      <c r="A42" s="2546" t="s">
        <v>445</v>
      </c>
      <c r="B42" s="2546"/>
      <c r="C42" s="2546"/>
      <c r="D42" s="2546"/>
      <c r="E42" s="2546"/>
      <c r="F42" s="810"/>
      <c r="G42" s="2546"/>
      <c r="H42" s="2546"/>
      <c r="I42" s="2546"/>
      <c r="J42" s="771"/>
      <c r="K42" s="771"/>
      <c r="L42" s="808"/>
    </row>
    <row r="43" spans="1:20" x14ac:dyDescent="0.2">
      <c r="A43" s="2892" t="s">
        <v>22</v>
      </c>
      <c r="B43" s="2892"/>
      <c r="C43" s="2892"/>
      <c r="D43" s="2892"/>
      <c r="E43" s="2892"/>
      <c r="F43" s="2892"/>
      <c r="G43" s="2892"/>
      <c r="H43" s="2892"/>
      <c r="I43" s="2892"/>
      <c r="J43" s="771"/>
      <c r="K43" s="771"/>
    </row>
    <row r="44" spans="1:20" ht="8.1" customHeight="1" x14ac:dyDescent="0.2">
      <c r="A44" s="273"/>
      <c r="B44" s="273"/>
      <c r="C44" s="273"/>
      <c r="D44" s="273"/>
      <c r="E44" s="273"/>
      <c r="F44" s="640"/>
      <c r="G44" s="640"/>
      <c r="H44" s="640"/>
      <c r="I44" s="273"/>
      <c r="J44" s="811"/>
      <c r="K44" s="811"/>
    </row>
    <row r="45" spans="1:20" x14ac:dyDescent="0.2">
      <c r="B45" s="812"/>
      <c r="C45" s="812"/>
    </row>
  </sheetData>
  <mergeCells count="5">
    <mergeCell ref="A1:I2"/>
    <mergeCell ref="A3:I3"/>
    <mergeCell ref="A4:I4"/>
    <mergeCell ref="A6:A11"/>
    <mergeCell ref="A43:I43"/>
  </mergeCells>
  <printOptions horizontalCentered="1"/>
  <pageMargins left="0.7" right="0.7" top="0.75" bottom="0.5" header="0.3" footer="0.3"/>
  <pageSetup scale="79" orientation="landscape" r:id="rId1"/>
  <headerFooter>
    <oddFooter>&amp;R2015 Data Tables</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pageSetUpPr fitToPage="1"/>
  </sheetPr>
  <dimension ref="A1:J45"/>
  <sheetViews>
    <sheetView zoomScale="80" zoomScaleNormal="80" workbookViewId="0"/>
  </sheetViews>
  <sheetFormatPr defaultColWidth="9.140625" defaultRowHeight="12.75" x14ac:dyDescent="0.2"/>
  <cols>
    <col min="1" max="1" width="12.7109375" style="355" customWidth="1"/>
    <col min="2" max="6" width="14.7109375" style="355" customWidth="1"/>
    <col min="7" max="8" width="14.7109375" style="807" customWidth="1"/>
    <col min="9" max="9" width="14.7109375" style="355" customWidth="1"/>
    <col min="10" max="16384" width="9.140625" style="560"/>
  </cols>
  <sheetData>
    <row r="1" spans="1:9" x14ac:dyDescent="0.2">
      <c r="A1" s="354"/>
      <c r="B1" s="185"/>
      <c r="C1" s="185"/>
      <c r="D1" s="185"/>
      <c r="E1" s="185"/>
      <c r="F1" s="185"/>
      <c r="G1" s="185"/>
      <c r="H1" s="185"/>
      <c r="I1" s="186"/>
    </row>
    <row r="2" spans="1:9" ht="20.25" x14ac:dyDescent="0.3">
      <c r="A2" s="2731" t="s">
        <v>446</v>
      </c>
      <c r="B2" s="2732"/>
      <c r="C2" s="2732"/>
      <c r="D2" s="2732"/>
      <c r="E2" s="2732"/>
      <c r="F2" s="2732"/>
      <c r="G2" s="2732"/>
      <c r="H2" s="2732"/>
      <c r="I2" s="2733"/>
    </row>
    <row r="3" spans="1:9" ht="18" x14ac:dyDescent="0.25">
      <c r="A3" s="2696" t="s">
        <v>447</v>
      </c>
      <c r="B3" s="2697"/>
      <c r="C3" s="2697"/>
      <c r="D3" s="2697"/>
      <c r="E3" s="2697"/>
      <c r="F3" s="2697"/>
      <c r="G3" s="2697"/>
      <c r="H3" s="2697"/>
      <c r="I3" s="2698"/>
    </row>
    <row r="4" spans="1:9" ht="18" x14ac:dyDescent="0.25">
      <c r="A4" s="2696" t="s">
        <v>1</v>
      </c>
      <c r="B4" s="2697"/>
      <c r="C4" s="2697"/>
      <c r="D4" s="2697"/>
      <c r="E4" s="2697"/>
      <c r="F4" s="2697"/>
      <c r="G4" s="2697"/>
      <c r="H4" s="2697"/>
      <c r="I4" s="2698"/>
    </row>
    <row r="5" spans="1:9" ht="13.5" thickBot="1" x14ac:dyDescent="0.25">
      <c r="A5" s="598"/>
      <c r="B5" s="599"/>
      <c r="C5" s="599"/>
      <c r="D5" s="599"/>
      <c r="E5" s="599"/>
      <c r="F5" s="599"/>
      <c r="G5" s="599"/>
      <c r="H5" s="599"/>
      <c r="I5" s="613"/>
    </row>
    <row r="6" spans="1:9" x14ac:dyDescent="0.2">
      <c r="A6" s="3003" t="s">
        <v>6</v>
      </c>
      <c r="B6" s="209"/>
      <c r="C6" s="1794"/>
      <c r="D6" s="1794"/>
      <c r="E6" s="1794"/>
      <c r="F6" s="1794"/>
      <c r="G6" s="1794"/>
      <c r="H6" s="1794"/>
      <c r="I6" s="1795"/>
    </row>
    <row r="7" spans="1:9" ht="15.75" customHeight="1" x14ac:dyDescent="0.2">
      <c r="A7" s="3003"/>
      <c r="B7" s="813"/>
      <c r="C7" s="774" t="s">
        <v>438</v>
      </c>
      <c r="D7" s="774" t="s">
        <v>438</v>
      </c>
      <c r="E7" s="774" t="s">
        <v>438</v>
      </c>
      <c r="F7" s="774" t="s">
        <v>438</v>
      </c>
      <c r="G7" s="774" t="s">
        <v>438</v>
      </c>
      <c r="H7" s="774" t="s">
        <v>438</v>
      </c>
      <c r="I7" s="814" t="s">
        <v>438</v>
      </c>
    </row>
    <row r="8" spans="1:9" ht="15.75" customHeight="1" x14ac:dyDescent="0.2">
      <c r="A8" s="3003"/>
      <c r="B8" s="815" t="s">
        <v>21</v>
      </c>
      <c r="C8" s="774" t="s">
        <v>448</v>
      </c>
      <c r="D8" s="774" t="s">
        <v>448</v>
      </c>
      <c r="E8" s="774" t="s">
        <v>448</v>
      </c>
      <c r="F8" s="774" t="s">
        <v>448</v>
      </c>
      <c r="G8" s="774" t="s">
        <v>448</v>
      </c>
      <c r="H8" s="774" t="s">
        <v>448</v>
      </c>
      <c r="I8" s="814" t="s">
        <v>448</v>
      </c>
    </row>
    <row r="9" spans="1:9" ht="15.75" customHeight="1" x14ac:dyDescent="0.2">
      <c r="A9" s="3003"/>
      <c r="B9" s="815" t="s">
        <v>438</v>
      </c>
      <c r="C9" s="774" t="s">
        <v>439</v>
      </c>
      <c r="D9" s="774" t="s">
        <v>440</v>
      </c>
      <c r="E9" s="774" t="s">
        <v>441</v>
      </c>
      <c r="F9" s="774" t="s">
        <v>442</v>
      </c>
      <c r="G9" s="774" t="s">
        <v>443</v>
      </c>
      <c r="H9" s="774" t="s">
        <v>131</v>
      </c>
      <c r="I9" s="814" t="s">
        <v>130</v>
      </c>
    </row>
    <row r="10" spans="1:9" ht="15.75" customHeight="1" x14ac:dyDescent="0.2">
      <c r="A10" s="3003"/>
      <c r="B10" s="815" t="s">
        <v>45</v>
      </c>
      <c r="C10" s="774" t="s">
        <v>120</v>
      </c>
      <c r="D10" s="774" t="s">
        <v>120</v>
      </c>
      <c r="E10" s="774" t="s">
        <v>120</v>
      </c>
      <c r="F10" s="774" t="s">
        <v>120</v>
      </c>
      <c r="G10" s="774" t="s">
        <v>120</v>
      </c>
      <c r="H10" s="774" t="s">
        <v>120</v>
      </c>
      <c r="I10" s="814" t="s">
        <v>120</v>
      </c>
    </row>
    <row r="11" spans="1:9" ht="7.5" customHeight="1" thickBot="1" x14ac:dyDescent="0.25">
      <c r="A11" s="3004"/>
      <c r="B11" s="565"/>
      <c r="C11" s="564"/>
      <c r="D11" s="564"/>
      <c r="E11" s="564"/>
      <c r="F11" s="365"/>
      <c r="G11" s="365"/>
      <c r="H11" s="365"/>
      <c r="I11" s="366"/>
    </row>
    <row r="12" spans="1:9" x14ac:dyDescent="0.2">
      <c r="A12" s="367"/>
      <c r="B12" s="222"/>
      <c r="C12" s="816"/>
      <c r="D12" s="222"/>
      <c r="E12" s="222"/>
      <c r="F12" s="222"/>
      <c r="G12" s="222"/>
      <c r="H12" s="222"/>
      <c r="I12" s="223"/>
    </row>
    <row r="13" spans="1:9" x14ac:dyDescent="0.2">
      <c r="A13" s="817">
        <v>1980</v>
      </c>
      <c r="B13" s="818">
        <v>95439</v>
      </c>
      <c r="C13" s="818">
        <v>349</v>
      </c>
      <c r="D13" s="818">
        <v>365</v>
      </c>
      <c r="E13" s="818">
        <v>2858</v>
      </c>
      <c r="F13" s="819">
        <v>7439</v>
      </c>
      <c r="G13" s="818">
        <v>8512</v>
      </c>
      <c r="H13" s="818">
        <v>19069</v>
      </c>
      <c r="I13" s="820">
        <v>56847</v>
      </c>
    </row>
    <row r="14" spans="1:9" ht="8.1" customHeight="1" x14ac:dyDescent="0.2">
      <c r="A14" s="817"/>
      <c r="B14" s="818"/>
      <c r="C14" s="818"/>
      <c r="D14" s="818"/>
      <c r="E14" s="818"/>
      <c r="F14" s="819"/>
      <c r="G14" s="818"/>
      <c r="H14" s="818"/>
      <c r="I14" s="820"/>
    </row>
    <row r="15" spans="1:9" x14ac:dyDescent="0.2">
      <c r="A15" s="817">
        <v>1985</v>
      </c>
      <c r="B15" s="818">
        <v>112208</v>
      </c>
      <c r="C15" s="818">
        <v>354</v>
      </c>
      <c r="D15" s="818">
        <v>435</v>
      </c>
      <c r="E15" s="818">
        <v>3125</v>
      </c>
      <c r="F15" s="819">
        <v>8230</v>
      </c>
      <c r="G15" s="818">
        <v>10003</v>
      </c>
      <c r="H15" s="818">
        <v>22609</v>
      </c>
      <c r="I15" s="820">
        <v>67452</v>
      </c>
    </row>
    <row r="16" spans="1:9" ht="8.1" customHeight="1" x14ac:dyDescent="0.2">
      <c r="A16" s="817"/>
      <c r="B16" s="818"/>
      <c r="C16" s="818"/>
      <c r="D16" s="818"/>
      <c r="E16" s="818"/>
      <c r="F16" s="819"/>
      <c r="G16" s="818"/>
      <c r="H16" s="818"/>
      <c r="I16" s="820"/>
    </row>
    <row r="17" spans="1:10" x14ac:dyDescent="0.2">
      <c r="A17" s="817">
        <v>1990</v>
      </c>
      <c r="B17" s="818">
        <v>91899</v>
      </c>
      <c r="C17" s="818">
        <v>458</v>
      </c>
      <c r="D17" s="818">
        <v>477</v>
      </c>
      <c r="E17" s="818">
        <v>3400</v>
      </c>
      <c r="F17" s="818">
        <v>8085</v>
      </c>
      <c r="G17" s="818">
        <v>8976</v>
      </c>
      <c r="H17" s="818">
        <v>19464</v>
      </c>
      <c r="I17" s="820">
        <v>51039</v>
      </c>
    </row>
    <row r="18" spans="1:10" ht="8.1" customHeight="1" x14ac:dyDescent="0.2">
      <c r="A18" s="817"/>
      <c r="B18" s="818"/>
      <c r="C18" s="818"/>
      <c r="D18" s="818"/>
      <c r="E18" s="818"/>
      <c r="F18" s="818"/>
      <c r="G18" s="818"/>
      <c r="H18" s="818"/>
      <c r="I18" s="820"/>
    </row>
    <row r="19" spans="1:10" ht="19.5" customHeight="1" x14ac:dyDescent="0.2">
      <c r="A19" s="817">
        <v>1995</v>
      </c>
      <c r="B19" s="818">
        <v>53589</v>
      </c>
      <c r="C19" s="818">
        <v>528</v>
      </c>
      <c r="D19" s="818">
        <v>559</v>
      </c>
      <c r="E19" s="818">
        <v>3308</v>
      </c>
      <c r="F19" s="818">
        <v>6743</v>
      </c>
      <c r="G19" s="818">
        <v>6850</v>
      </c>
      <c r="H19" s="818">
        <v>11674</v>
      </c>
      <c r="I19" s="820">
        <v>23927</v>
      </c>
    </row>
    <row r="20" spans="1:10" ht="19.5" customHeight="1" x14ac:dyDescent="0.2">
      <c r="A20" s="817">
        <v>1996</v>
      </c>
      <c r="B20" s="818">
        <v>48748</v>
      </c>
      <c r="C20" s="818">
        <v>531</v>
      </c>
      <c r="D20" s="818">
        <v>556</v>
      </c>
      <c r="E20" s="818">
        <v>3280</v>
      </c>
      <c r="F20" s="818">
        <v>6217</v>
      </c>
      <c r="G20" s="818">
        <v>6225</v>
      </c>
      <c r="H20" s="818">
        <v>10931</v>
      </c>
      <c r="I20" s="820">
        <v>21008</v>
      </c>
    </row>
    <row r="21" spans="1:10" ht="19.5" customHeight="1" x14ac:dyDescent="0.2">
      <c r="A21" s="817">
        <v>1997</v>
      </c>
      <c r="B21" s="818">
        <v>43902</v>
      </c>
      <c r="C21" s="818">
        <v>563</v>
      </c>
      <c r="D21" s="818">
        <v>550</v>
      </c>
      <c r="E21" s="818">
        <v>3199</v>
      </c>
      <c r="F21" s="818">
        <v>5962</v>
      </c>
      <c r="G21" s="818">
        <v>5734</v>
      </c>
      <c r="H21" s="818">
        <v>9822</v>
      </c>
      <c r="I21" s="820">
        <v>18072</v>
      </c>
    </row>
    <row r="22" spans="1:10" ht="19.5" customHeight="1" x14ac:dyDescent="0.2">
      <c r="A22" s="817">
        <v>1998</v>
      </c>
      <c r="B22" s="818">
        <v>41462</v>
      </c>
      <c r="C22" s="818">
        <v>570</v>
      </c>
      <c r="D22" s="818">
        <v>565</v>
      </c>
      <c r="E22" s="818">
        <v>3139</v>
      </c>
      <c r="F22" s="818">
        <v>5693</v>
      </c>
      <c r="G22" s="818">
        <v>5255</v>
      </c>
      <c r="H22" s="818">
        <v>8788</v>
      </c>
      <c r="I22" s="820">
        <v>17452</v>
      </c>
    </row>
    <row r="23" spans="1:10" ht="19.5" customHeight="1" x14ac:dyDescent="0.2">
      <c r="A23" s="817">
        <v>1999</v>
      </c>
      <c r="B23" s="818">
        <v>37536</v>
      </c>
      <c r="C23" s="818">
        <v>603</v>
      </c>
      <c r="D23" s="818">
        <v>555</v>
      </c>
      <c r="E23" s="818">
        <v>2933</v>
      </c>
      <c r="F23" s="818">
        <v>5271</v>
      </c>
      <c r="G23" s="818">
        <v>4803</v>
      </c>
      <c r="H23" s="818">
        <v>7779</v>
      </c>
      <c r="I23" s="820">
        <v>15592</v>
      </c>
    </row>
    <row r="24" spans="1:10" ht="19.5" customHeight="1" x14ac:dyDescent="0.2">
      <c r="A24" s="817">
        <v>2000</v>
      </c>
      <c r="B24" s="818">
        <v>35373</v>
      </c>
      <c r="C24" s="818">
        <v>621</v>
      </c>
      <c r="D24" s="818">
        <v>531</v>
      </c>
      <c r="E24" s="818">
        <v>2875</v>
      </c>
      <c r="F24" s="818">
        <v>5056</v>
      </c>
      <c r="G24" s="818">
        <v>4536</v>
      </c>
      <c r="H24" s="818">
        <v>7150</v>
      </c>
      <c r="I24" s="820">
        <v>14604</v>
      </c>
      <c r="J24" s="19"/>
    </row>
    <row r="25" spans="1:10" ht="19.5" customHeight="1" x14ac:dyDescent="0.2">
      <c r="A25" s="817">
        <v>2001</v>
      </c>
      <c r="B25" s="818">
        <v>32954</v>
      </c>
      <c r="C25" s="818">
        <v>644</v>
      </c>
      <c r="D25" s="818">
        <v>522</v>
      </c>
      <c r="E25" s="818">
        <v>2787</v>
      </c>
      <c r="F25" s="818">
        <v>4757</v>
      </c>
      <c r="G25" s="818">
        <v>4154</v>
      </c>
      <c r="H25" s="818">
        <v>6335</v>
      </c>
      <c r="I25" s="820">
        <v>13755</v>
      </c>
      <c r="J25" s="19"/>
    </row>
    <row r="26" spans="1:10" ht="19.5" customHeight="1" x14ac:dyDescent="0.2">
      <c r="A26" s="817">
        <v>2002</v>
      </c>
      <c r="B26" s="818">
        <v>31229</v>
      </c>
      <c r="C26" s="818">
        <v>632</v>
      </c>
      <c r="D26" s="818">
        <v>505</v>
      </c>
      <c r="E26" s="818">
        <v>2671</v>
      </c>
      <c r="F26" s="818">
        <v>4461</v>
      </c>
      <c r="G26" s="818">
        <v>3742</v>
      </c>
      <c r="H26" s="818">
        <v>5875</v>
      </c>
      <c r="I26" s="820">
        <v>13343</v>
      </c>
      <c r="J26" s="19"/>
    </row>
    <row r="27" spans="1:10" ht="19.5" customHeight="1" x14ac:dyDescent="0.2">
      <c r="A27" s="817">
        <v>2003</v>
      </c>
      <c r="B27" s="818">
        <v>30611</v>
      </c>
      <c r="C27" s="818">
        <v>621</v>
      </c>
      <c r="D27" s="818">
        <v>514</v>
      </c>
      <c r="E27" s="818">
        <v>2569</v>
      </c>
      <c r="F27" s="818">
        <v>4238</v>
      </c>
      <c r="G27" s="818">
        <v>3662</v>
      </c>
      <c r="H27" s="818">
        <v>5705</v>
      </c>
      <c r="I27" s="820">
        <v>13302</v>
      </c>
      <c r="J27" s="19"/>
    </row>
    <row r="28" spans="1:10" ht="19.5" customHeight="1" x14ac:dyDescent="0.2">
      <c r="A28" s="817">
        <v>2004</v>
      </c>
      <c r="B28" s="818">
        <v>30148</v>
      </c>
      <c r="C28" s="818">
        <v>627</v>
      </c>
      <c r="D28" s="818">
        <v>510</v>
      </c>
      <c r="E28" s="818">
        <v>2478</v>
      </c>
      <c r="F28" s="818">
        <v>4083</v>
      </c>
      <c r="G28" s="818">
        <v>3483</v>
      </c>
      <c r="H28" s="818">
        <v>5616</v>
      </c>
      <c r="I28" s="820">
        <v>13351</v>
      </c>
      <c r="J28" s="19"/>
    </row>
    <row r="29" spans="1:10" ht="19.5" customHeight="1" x14ac:dyDescent="0.2">
      <c r="A29" s="817">
        <v>2005</v>
      </c>
      <c r="B29" s="818">
        <v>29605</v>
      </c>
      <c r="C29" s="818">
        <v>618</v>
      </c>
      <c r="D29" s="818">
        <v>509</v>
      </c>
      <c r="E29" s="818">
        <v>2404</v>
      </c>
      <c r="F29" s="818">
        <v>3935</v>
      </c>
      <c r="G29" s="818">
        <v>3379</v>
      </c>
      <c r="H29" s="818">
        <v>5493</v>
      </c>
      <c r="I29" s="820">
        <v>13267</v>
      </c>
      <c r="J29" s="19"/>
    </row>
    <row r="30" spans="1:10" ht="19.5" customHeight="1" x14ac:dyDescent="0.2">
      <c r="A30" s="817">
        <v>2006</v>
      </c>
      <c r="B30" s="818">
        <v>28923</v>
      </c>
      <c r="C30" s="818">
        <v>592</v>
      </c>
      <c r="D30" s="818">
        <v>525</v>
      </c>
      <c r="E30" s="818">
        <v>2337</v>
      </c>
      <c r="F30" s="818">
        <v>3850</v>
      </c>
      <c r="G30" s="818">
        <v>3272</v>
      </c>
      <c r="H30" s="818">
        <v>5341</v>
      </c>
      <c r="I30" s="820">
        <v>13006</v>
      </c>
      <c r="J30" s="19"/>
    </row>
    <row r="31" spans="1:10" ht="19.5" customHeight="1" x14ac:dyDescent="0.2">
      <c r="A31" s="821">
        <v>2007</v>
      </c>
      <c r="B31" s="822">
        <v>29255</v>
      </c>
      <c r="C31" s="818">
        <v>595</v>
      </c>
      <c r="D31" s="818">
        <v>533</v>
      </c>
      <c r="E31" s="818">
        <v>2336</v>
      </c>
      <c r="F31" s="818">
        <v>3768</v>
      </c>
      <c r="G31" s="818">
        <v>3204</v>
      </c>
      <c r="H31" s="818">
        <v>5352</v>
      </c>
      <c r="I31" s="820">
        <v>13467</v>
      </c>
      <c r="J31" s="19"/>
    </row>
    <row r="32" spans="1:10" ht="19.5" customHeight="1" x14ac:dyDescent="0.2">
      <c r="A32" s="821">
        <v>2008</v>
      </c>
      <c r="B32" s="822">
        <v>28876</v>
      </c>
      <c r="C32" s="818">
        <v>591</v>
      </c>
      <c r="D32" s="818">
        <v>524</v>
      </c>
      <c r="E32" s="818">
        <v>2339</v>
      </c>
      <c r="F32" s="818">
        <v>3700</v>
      </c>
      <c r="G32" s="818">
        <v>3090</v>
      </c>
      <c r="H32" s="818">
        <v>5253</v>
      </c>
      <c r="I32" s="820">
        <v>13379</v>
      </c>
      <c r="J32" s="19"/>
    </row>
    <row r="33" spans="1:10" ht="19.5" customHeight="1" x14ac:dyDescent="0.2">
      <c r="A33" s="821">
        <v>2009</v>
      </c>
      <c r="B33" s="818">
        <v>27797</v>
      </c>
      <c r="C33" s="818">
        <v>595</v>
      </c>
      <c r="D33" s="818">
        <v>514</v>
      </c>
      <c r="E33" s="818">
        <v>2311</v>
      </c>
      <c r="F33" s="818">
        <v>3534</v>
      </c>
      <c r="G33" s="818">
        <v>2960</v>
      </c>
      <c r="H33" s="818">
        <v>4977</v>
      </c>
      <c r="I33" s="820">
        <v>12906</v>
      </c>
      <c r="J33" s="19"/>
    </row>
    <row r="34" spans="1:10" ht="19.5" customHeight="1" x14ac:dyDescent="0.2">
      <c r="A34" s="821">
        <v>2010</v>
      </c>
      <c r="B34" s="822">
        <v>26377</v>
      </c>
      <c r="C34" s="818">
        <v>570</v>
      </c>
      <c r="D34" s="818">
        <v>492</v>
      </c>
      <c r="E34" s="818">
        <v>2200</v>
      </c>
      <c r="F34" s="818">
        <v>3313</v>
      </c>
      <c r="G34" s="818">
        <v>2777</v>
      </c>
      <c r="H34" s="818">
        <v>4796</v>
      </c>
      <c r="I34" s="820">
        <v>12229</v>
      </c>
      <c r="J34" s="19"/>
    </row>
    <row r="35" spans="1:10" ht="19.5" customHeight="1" x14ac:dyDescent="0.2">
      <c r="A35" s="821">
        <v>2011</v>
      </c>
      <c r="B35" s="822">
        <v>25607</v>
      </c>
      <c r="C35" s="818">
        <v>580</v>
      </c>
      <c r="D35" s="818">
        <v>488</v>
      </c>
      <c r="E35" s="818">
        <v>2142</v>
      </c>
      <c r="F35" s="818">
        <v>3189</v>
      </c>
      <c r="G35" s="818">
        <v>2681</v>
      </c>
      <c r="H35" s="818">
        <v>4561</v>
      </c>
      <c r="I35" s="820">
        <v>11966</v>
      </c>
      <c r="J35" s="19"/>
    </row>
    <row r="36" spans="1:10" ht="19.5" customHeight="1" x14ac:dyDescent="0.2">
      <c r="A36" s="821">
        <v>2012</v>
      </c>
      <c r="B36" s="822">
        <v>24215</v>
      </c>
      <c r="C36" s="818">
        <v>568</v>
      </c>
      <c r="D36" s="818">
        <v>484</v>
      </c>
      <c r="E36" s="818">
        <v>2053</v>
      </c>
      <c r="F36" s="818">
        <v>2976</v>
      </c>
      <c r="G36" s="818">
        <v>2506</v>
      </c>
      <c r="H36" s="818">
        <v>4408</v>
      </c>
      <c r="I36" s="820">
        <v>11220</v>
      </c>
      <c r="J36" s="19"/>
    </row>
    <row r="37" spans="1:10" ht="19.5" customHeight="1" x14ac:dyDescent="0.2">
      <c r="A37" s="821">
        <v>2013</v>
      </c>
      <c r="B37" s="822">
        <v>23399</v>
      </c>
      <c r="C37" s="818">
        <v>561</v>
      </c>
      <c r="D37" s="818">
        <v>471</v>
      </c>
      <c r="E37" s="818">
        <v>1997</v>
      </c>
      <c r="F37" s="818">
        <v>2903</v>
      </c>
      <c r="G37" s="818">
        <v>2423</v>
      </c>
      <c r="H37" s="818">
        <v>4260</v>
      </c>
      <c r="I37" s="820">
        <v>10784</v>
      </c>
      <c r="J37" s="19"/>
    </row>
    <row r="38" spans="1:10" ht="19.5" customHeight="1" x14ac:dyDescent="0.2">
      <c r="A38" s="821">
        <v>2014</v>
      </c>
      <c r="B38" s="822">
        <v>22344</v>
      </c>
      <c r="C38" s="818">
        <v>545</v>
      </c>
      <c r="D38" s="818">
        <v>462</v>
      </c>
      <c r="E38" s="818">
        <v>1951</v>
      </c>
      <c r="F38" s="818">
        <v>2771</v>
      </c>
      <c r="G38" s="818">
        <v>2266</v>
      </c>
      <c r="H38" s="818">
        <v>3871</v>
      </c>
      <c r="I38" s="820">
        <v>10478</v>
      </c>
      <c r="J38" s="19"/>
    </row>
    <row r="39" spans="1:10" ht="19.5" customHeight="1" x14ac:dyDescent="0.2">
      <c r="A39" s="821">
        <v>2015</v>
      </c>
      <c r="B39" s="822">
        <v>22166</v>
      </c>
      <c r="C39" s="818">
        <v>522</v>
      </c>
      <c r="D39" s="818">
        <v>464</v>
      </c>
      <c r="E39" s="818">
        <v>1864</v>
      </c>
      <c r="F39" s="818">
        <v>2653</v>
      </c>
      <c r="G39" s="818">
        <v>2173</v>
      </c>
      <c r="H39" s="818">
        <v>3868</v>
      </c>
      <c r="I39" s="820">
        <v>10622</v>
      </c>
      <c r="J39" s="19"/>
    </row>
    <row r="40" spans="1:10" ht="19.5" customHeight="1" thickBot="1" x14ac:dyDescent="0.25">
      <c r="A40" s="823">
        <v>2016</v>
      </c>
      <c r="B40" s="824">
        <v>22333</v>
      </c>
      <c r="C40" s="825">
        <v>500</v>
      </c>
      <c r="D40" s="825">
        <v>440</v>
      </c>
      <c r="E40" s="825">
        <v>1800</v>
      </c>
      <c r="F40" s="825">
        <v>2559</v>
      </c>
      <c r="G40" s="825">
        <v>2075</v>
      </c>
      <c r="H40" s="825">
        <v>3797</v>
      </c>
      <c r="I40" s="826">
        <v>11162</v>
      </c>
      <c r="J40" s="19"/>
    </row>
    <row r="41" spans="1:10" x14ac:dyDescent="0.2">
      <c r="A41" s="807"/>
      <c r="D41" s="827"/>
      <c r="G41" s="828"/>
      <c r="I41" s="827"/>
    </row>
    <row r="42" spans="1:10" x14ac:dyDescent="0.2">
      <c r="A42" s="2546" t="s">
        <v>445</v>
      </c>
      <c r="B42" s="550"/>
      <c r="C42" s="550"/>
      <c r="D42" s="550"/>
      <c r="E42" s="550"/>
      <c r="F42" s="810"/>
      <c r="G42" s="550"/>
      <c r="H42" s="550"/>
      <c r="I42" s="550"/>
    </row>
    <row r="43" spans="1:10" x14ac:dyDescent="0.2">
      <c r="A43" s="829"/>
    </row>
    <row r="44" spans="1:10" x14ac:dyDescent="0.2">
      <c r="A44" s="829"/>
      <c r="B44" s="353"/>
      <c r="C44" s="328"/>
      <c r="D44" s="328"/>
      <c r="E44" s="328"/>
      <c r="F44" s="328"/>
      <c r="G44" s="328"/>
      <c r="H44" s="328"/>
      <c r="I44" s="328"/>
    </row>
    <row r="45" spans="1:10" x14ac:dyDescent="0.2">
      <c r="G45" s="355"/>
      <c r="H45" s="355"/>
    </row>
  </sheetData>
  <mergeCells count="4">
    <mergeCell ref="A2:I2"/>
    <mergeCell ref="A3:I3"/>
    <mergeCell ref="A4:I4"/>
    <mergeCell ref="A6:A11"/>
  </mergeCells>
  <printOptions horizontalCentered="1"/>
  <pageMargins left="0.7" right="0.7" top="0.75" bottom="0.5" header="0.3" footer="0.3"/>
  <pageSetup scale="79" orientation="landscape" r:id="rId1"/>
  <headerFooter>
    <oddFooter>&amp;R2015 Data Tables</odd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pageSetUpPr fitToPage="1"/>
  </sheetPr>
  <dimension ref="A1:BC59"/>
  <sheetViews>
    <sheetView zoomScale="80" zoomScaleNormal="80" workbookViewId="0"/>
  </sheetViews>
  <sheetFormatPr defaultColWidth="9.140625" defaultRowHeight="12.75" x14ac:dyDescent="0.2"/>
  <cols>
    <col min="1" max="1" width="24.5703125" style="560" customWidth="1"/>
    <col min="2" max="2" width="11.5703125" style="560" customWidth="1"/>
    <col min="3" max="3" width="21.140625" style="560" customWidth="1"/>
    <col min="4" max="4" width="12.7109375" style="560" customWidth="1"/>
    <col min="5" max="5" width="18.7109375" style="560" customWidth="1"/>
    <col min="6" max="6" width="27.7109375" style="560" customWidth="1"/>
    <col min="7" max="7" width="6.42578125" style="560" customWidth="1"/>
    <col min="8" max="8" width="2" style="560" hidden="1" customWidth="1"/>
    <col min="9" max="9" width="20.5703125" style="560" bestFit="1" customWidth="1"/>
    <col min="10" max="10" width="33" style="560" bestFit="1" customWidth="1"/>
    <col min="11" max="13" width="15" style="560" bestFit="1" customWidth="1"/>
    <col min="14" max="14" width="9.140625" style="560"/>
    <col min="15" max="15" width="12.5703125" style="560" customWidth="1"/>
    <col min="16" max="16384" width="9.140625" style="560"/>
  </cols>
  <sheetData>
    <row r="1" spans="1:55" s="834" customFormat="1" x14ac:dyDescent="0.2">
      <c r="A1" s="830"/>
      <c r="B1" s="831"/>
      <c r="C1" s="831"/>
      <c r="D1" s="831"/>
      <c r="E1" s="831"/>
      <c r="F1" s="831"/>
      <c r="G1" s="832"/>
      <c r="H1" s="833"/>
    </row>
    <row r="2" spans="1:55" s="836" customFormat="1" ht="24.75" customHeight="1" x14ac:dyDescent="0.3">
      <c r="A2" s="2693" t="s">
        <v>449</v>
      </c>
      <c r="B2" s="2694"/>
      <c r="C2" s="2694"/>
      <c r="D2" s="2694"/>
      <c r="E2" s="2694"/>
      <c r="F2" s="2694"/>
      <c r="G2" s="2695"/>
      <c r="H2" s="835"/>
    </row>
    <row r="3" spans="1:55" s="838" customFormat="1" ht="19.5" customHeight="1" x14ac:dyDescent="0.2">
      <c r="A3" s="2706" t="s">
        <v>294</v>
      </c>
      <c r="B3" s="2707"/>
      <c r="C3" s="2707"/>
      <c r="D3" s="2707"/>
      <c r="E3" s="2707"/>
      <c r="F3" s="2707"/>
      <c r="G3" s="2708"/>
      <c r="H3" s="837"/>
    </row>
    <row r="4" spans="1:55" s="838" customFormat="1" ht="19.5" customHeight="1" x14ac:dyDescent="0.2">
      <c r="A4" s="2706" t="s">
        <v>1</v>
      </c>
      <c r="B4" s="2707"/>
      <c r="C4" s="2707"/>
      <c r="D4" s="2707"/>
      <c r="E4" s="2707"/>
      <c r="F4" s="2707"/>
      <c r="G4" s="2708"/>
      <c r="H4" s="837"/>
    </row>
    <row r="5" spans="1:55" s="842" customFormat="1" ht="11.25" customHeight="1" thickBot="1" x14ac:dyDescent="0.25">
      <c r="A5" s="839"/>
      <c r="B5" s="840"/>
      <c r="C5" s="840"/>
      <c r="D5" s="840"/>
      <c r="E5" s="840"/>
      <c r="F5" s="840"/>
      <c r="G5" s="841"/>
      <c r="H5" s="837"/>
      <c r="BC5" s="842">
        <v>0</v>
      </c>
    </row>
    <row r="6" spans="1:55" s="334" customFormat="1" x14ac:dyDescent="0.2">
      <c r="A6" s="3003" t="s">
        <v>6</v>
      </c>
      <c r="B6" s="359"/>
      <c r="C6" s="408"/>
      <c r="D6" s="408"/>
      <c r="E6" s="408"/>
      <c r="F6" s="408"/>
      <c r="G6" s="843"/>
      <c r="H6" s="844"/>
    </row>
    <row r="7" spans="1:55" x14ac:dyDescent="0.2">
      <c r="A7" s="3003"/>
      <c r="B7" s="845"/>
      <c r="C7" s="403" t="s">
        <v>450</v>
      </c>
      <c r="D7" s="403"/>
      <c r="E7" s="403" t="s">
        <v>451</v>
      </c>
      <c r="F7" s="846" t="s">
        <v>452</v>
      </c>
      <c r="G7" s="404"/>
    </row>
    <row r="8" spans="1:55" ht="23.25" customHeight="1" thickBot="1" x14ac:dyDescent="0.25">
      <c r="A8" s="3004"/>
      <c r="B8" s="847"/>
      <c r="C8" s="848" t="s">
        <v>120</v>
      </c>
      <c r="D8" s="849"/>
      <c r="E8" s="848" t="s">
        <v>120</v>
      </c>
      <c r="F8" s="850" t="s">
        <v>453</v>
      </c>
      <c r="G8" s="851"/>
    </row>
    <row r="9" spans="1:55" s="27" customFormat="1" ht="6.75" customHeight="1" x14ac:dyDescent="0.2">
      <c r="A9" s="852" t="s">
        <v>16</v>
      </c>
      <c r="B9" s="853"/>
      <c r="C9" s="854"/>
      <c r="D9" s="853"/>
      <c r="E9" s="855"/>
      <c r="F9" s="854"/>
      <c r="G9" s="856"/>
      <c r="H9" s="857"/>
    </row>
    <row r="10" spans="1:55" s="27" customFormat="1" x14ac:dyDescent="0.2">
      <c r="A10" s="852">
        <v>1980</v>
      </c>
      <c r="B10" s="853"/>
      <c r="C10" s="858">
        <v>0.7761516520668873</v>
      </c>
      <c r="D10" s="858"/>
      <c r="E10" s="858">
        <v>0.16026396275638269</v>
      </c>
      <c r="F10" s="859">
        <v>6.3584385176729971E-2</v>
      </c>
      <c r="G10" s="860"/>
      <c r="H10" s="857"/>
    </row>
    <row r="11" spans="1:55" s="27" customFormat="1" ht="10.5" customHeight="1" x14ac:dyDescent="0.2">
      <c r="A11" s="852"/>
      <c r="B11" s="853"/>
      <c r="C11" s="858"/>
      <c r="D11" s="858"/>
      <c r="E11" s="858"/>
      <c r="F11" s="859"/>
      <c r="G11" s="860"/>
      <c r="H11" s="857"/>
    </row>
    <row r="12" spans="1:55" s="27" customFormat="1" x14ac:dyDescent="0.2">
      <c r="A12" s="852">
        <v>1985</v>
      </c>
      <c r="B12" s="853"/>
      <c r="C12" s="858">
        <v>0.72199999999999998</v>
      </c>
      <c r="D12" s="858"/>
      <c r="E12" s="858">
        <v>0.187</v>
      </c>
      <c r="F12" s="859">
        <v>9.0999999999999998E-2</v>
      </c>
      <c r="G12" s="860"/>
      <c r="H12" s="857"/>
    </row>
    <row r="13" spans="1:55" s="27" customFormat="1" ht="10.5" customHeight="1" x14ac:dyDescent="0.2">
      <c r="A13" s="852"/>
      <c r="B13" s="853"/>
      <c r="C13" s="858"/>
      <c r="D13" s="858"/>
      <c r="E13" s="858"/>
      <c r="F13" s="859"/>
      <c r="G13" s="860"/>
      <c r="H13" s="857"/>
    </row>
    <row r="14" spans="1:55" s="27" customFormat="1" x14ac:dyDescent="0.2">
      <c r="A14" s="852">
        <v>1990</v>
      </c>
      <c r="B14" s="853"/>
      <c r="C14" s="858">
        <v>0.68100000000000005</v>
      </c>
      <c r="D14" s="858"/>
      <c r="E14" s="858">
        <v>0.19400000000000001</v>
      </c>
      <c r="F14" s="859">
        <v>0.126</v>
      </c>
      <c r="G14" s="860"/>
      <c r="H14" s="857"/>
    </row>
    <row r="15" spans="1:55" s="27" customFormat="1" ht="10.5" customHeight="1" x14ac:dyDescent="0.2">
      <c r="A15" s="852"/>
      <c r="B15" s="853"/>
      <c r="C15" s="858" t="s">
        <v>817</v>
      </c>
      <c r="D15" s="858"/>
      <c r="E15" s="858"/>
      <c r="F15" s="859"/>
      <c r="G15" s="860"/>
      <c r="H15" s="857"/>
    </row>
    <row r="16" spans="1:55" s="27" customFormat="1" ht="19.5" customHeight="1" x14ac:dyDescent="0.2">
      <c r="A16" s="852">
        <v>1995</v>
      </c>
      <c r="B16" s="853"/>
      <c r="C16" s="858">
        <v>0.57799999999999996</v>
      </c>
      <c r="D16" s="858"/>
      <c r="E16" s="858">
        <v>0.22900000000000001</v>
      </c>
      <c r="F16" s="859">
        <v>0.193</v>
      </c>
      <c r="G16" s="860"/>
      <c r="H16" s="857"/>
    </row>
    <row r="17" spans="1:16" s="27" customFormat="1" ht="19.5" customHeight="1" x14ac:dyDescent="0.2">
      <c r="A17" s="852">
        <v>1996</v>
      </c>
      <c r="B17" s="853"/>
      <c r="C17" s="858">
        <v>0.55300000000000005</v>
      </c>
      <c r="D17" s="858"/>
      <c r="E17" s="858">
        <v>0.23</v>
      </c>
      <c r="F17" s="859">
        <v>0.218</v>
      </c>
      <c r="G17" s="860"/>
      <c r="H17" s="857"/>
    </row>
    <row r="18" spans="1:16" s="27" customFormat="1" ht="19.5" customHeight="1" x14ac:dyDescent="0.2">
      <c r="A18" s="852">
        <v>1997</v>
      </c>
      <c r="B18" s="853"/>
      <c r="C18" s="858">
        <v>0.54700000000000004</v>
      </c>
      <c r="D18" s="858"/>
      <c r="E18" s="858">
        <v>0.23699999999999999</v>
      </c>
      <c r="F18" s="859">
        <v>0.215</v>
      </c>
      <c r="G18" s="860"/>
      <c r="H18" s="857"/>
    </row>
    <row r="19" spans="1:16" s="27" customFormat="1" ht="19.5" customHeight="1" x14ac:dyDescent="0.2">
      <c r="A19" s="852">
        <v>1998</v>
      </c>
      <c r="B19" s="853"/>
      <c r="C19" s="858">
        <v>0.54200000000000004</v>
      </c>
      <c r="D19" s="858"/>
      <c r="E19" s="858">
        <v>0.23799999999999999</v>
      </c>
      <c r="F19" s="859">
        <v>0.22</v>
      </c>
      <c r="G19" s="860"/>
      <c r="H19" s="857"/>
    </row>
    <row r="20" spans="1:16" s="27" customFormat="1" ht="19.5" customHeight="1" x14ac:dyDescent="0.2">
      <c r="A20" s="852">
        <v>1999</v>
      </c>
      <c r="B20" s="853"/>
      <c r="C20" s="858">
        <v>0.53700000000000003</v>
      </c>
      <c r="D20" s="858"/>
      <c r="E20" s="858">
        <v>0.23899999999999999</v>
      </c>
      <c r="F20" s="859">
        <v>0.224</v>
      </c>
      <c r="G20" s="860"/>
      <c r="H20" s="857"/>
    </row>
    <row r="21" spans="1:16" s="27" customFormat="1" ht="19.5" customHeight="1" x14ac:dyDescent="0.2">
      <c r="A21" s="852">
        <v>2000</v>
      </c>
      <c r="B21" s="853"/>
      <c r="C21" s="858">
        <v>0.51900000000000002</v>
      </c>
      <c r="D21" s="858"/>
      <c r="E21" s="858">
        <v>0.24399999999999999</v>
      </c>
      <c r="F21" s="859">
        <v>0.23699999999999999</v>
      </c>
      <c r="G21" s="860"/>
      <c r="H21" s="857"/>
      <c r="I21" s="861"/>
    </row>
    <row r="22" spans="1:16" s="27" customFormat="1" ht="19.5" customHeight="1" x14ac:dyDescent="0.2">
      <c r="A22" s="852">
        <v>2001</v>
      </c>
      <c r="B22" s="853"/>
      <c r="C22" s="858">
        <v>0.51300000000000001</v>
      </c>
      <c r="D22" s="858"/>
      <c r="E22" s="858">
        <v>0.246</v>
      </c>
      <c r="F22" s="859">
        <v>0.24099999999999999</v>
      </c>
      <c r="G22" s="860"/>
      <c r="H22" s="857"/>
      <c r="I22" s="861"/>
    </row>
    <row r="23" spans="1:16" s="27" customFormat="1" ht="19.5" customHeight="1" x14ac:dyDescent="0.2">
      <c r="A23" s="852">
        <v>2002</v>
      </c>
      <c r="B23" s="853"/>
      <c r="C23" s="858">
        <v>0.498</v>
      </c>
      <c r="D23" s="858"/>
      <c r="E23" s="858">
        <v>0.252</v>
      </c>
      <c r="F23" s="859">
        <v>0.25</v>
      </c>
      <c r="G23" s="860"/>
      <c r="H23" s="857"/>
      <c r="I23" s="861"/>
    </row>
    <row r="24" spans="1:16" s="27" customFormat="1" ht="19.5" customHeight="1" x14ac:dyDescent="0.2">
      <c r="A24" s="852">
        <v>2003</v>
      </c>
      <c r="B24" s="853"/>
      <c r="C24" s="858">
        <v>0.48599999999999999</v>
      </c>
      <c r="D24" s="858"/>
      <c r="E24" s="858">
        <v>0.254</v>
      </c>
      <c r="F24" s="859">
        <v>0.26</v>
      </c>
      <c r="G24" s="860"/>
      <c r="H24" s="857"/>
      <c r="I24" s="861"/>
    </row>
    <row r="25" spans="1:16" s="27" customFormat="1" ht="19.5" customHeight="1" x14ac:dyDescent="0.2">
      <c r="A25" s="852">
        <v>2004</v>
      </c>
      <c r="B25" s="853"/>
      <c r="C25" s="858">
        <v>0.47199999999999998</v>
      </c>
      <c r="D25" s="858"/>
      <c r="E25" s="858">
        <v>0.26100000000000001</v>
      </c>
      <c r="F25" s="859">
        <v>0.26700000000000002</v>
      </c>
      <c r="G25" s="860"/>
      <c r="H25" s="857"/>
      <c r="I25" s="861"/>
    </row>
    <row r="26" spans="1:16" s="27" customFormat="1" ht="19.5" customHeight="1" x14ac:dyDescent="0.2">
      <c r="A26" s="852">
        <v>2005</v>
      </c>
      <c r="B26" s="853"/>
      <c r="C26" s="858">
        <v>0.45700000000000002</v>
      </c>
      <c r="D26" s="858"/>
      <c r="E26" s="858">
        <v>0.26600000000000001</v>
      </c>
      <c r="F26" s="859">
        <v>0.27600000000000002</v>
      </c>
      <c r="G26" s="860"/>
      <c r="H26" s="857"/>
      <c r="I26" s="861"/>
    </row>
    <row r="27" spans="1:16" s="27" customFormat="1" ht="19.5" customHeight="1" x14ac:dyDescent="0.2">
      <c r="A27" s="852">
        <v>2006</v>
      </c>
      <c r="B27" s="853"/>
      <c r="C27" s="858">
        <v>0.44800000000000001</v>
      </c>
      <c r="D27" s="858"/>
      <c r="E27" s="858">
        <v>0.27100000000000002</v>
      </c>
      <c r="F27" s="859">
        <v>0.28100000000000003</v>
      </c>
      <c r="G27" s="860"/>
      <c r="H27" s="857"/>
      <c r="I27" s="861"/>
    </row>
    <row r="28" spans="1:16" s="27" customFormat="1" ht="19.5" customHeight="1" x14ac:dyDescent="0.2">
      <c r="A28" s="852">
        <v>2007</v>
      </c>
      <c r="B28" s="853"/>
      <c r="C28" s="858">
        <v>0.435</v>
      </c>
      <c r="D28" s="858"/>
      <c r="E28" s="858">
        <v>0.27800000000000002</v>
      </c>
      <c r="F28" s="859">
        <v>0.28699999999999998</v>
      </c>
      <c r="G28" s="860"/>
      <c r="H28" s="857"/>
      <c r="I28" s="862"/>
      <c r="J28" s="863"/>
      <c r="L28" s="863"/>
    </row>
    <row r="29" spans="1:16" s="27" customFormat="1" ht="19.5" customHeight="1" x14ac:dyDescent="0.2">
      <c r="A29" s="852">
        <v>2008</v>
      </c>
      <c r="B29" s="853"/>
      <c r="C29" s="858">
        <v>0.433</v>
      </c>
      <c r="D29" s="858"/>
      <c r="E29" s="858">
        <v>0.28000000000000003</v>
      </c>
      <c r="F29" s="859">
        <v>0.28699999999999998</v>
      </c>
      <c r="G29" s="860"/>
      <c r="H29" s="857"/>
      <c r="I29" s="861"/>
      <c r="L29" s="3005"/>
      <c r="M29" s="3005"/>
      <c r="N29" s="3005"/>
    </row>
    <row r="30" spans="1:16" s="27" customFormat="1" ht="19.5" customHeight="1" x14ac:dyDescent="0.2">
      <c r="A30" s="852">
        <v>2009</v>
      </c>
      <c r="B30" s="853"/>
      <c r="C30" s="858">
        <v>0.40200000000000002</v>
      </c>
      <c r="D30" s="858"/>
      <c r="E30" s="858">
        <v>0.29399999999999998</v>
      </c>
      <c r="F30" s="859">
        <v>0.30399999999999999</v>
      </c>
      <c r="G30" s="860"/>
      <c r="H30" s="857"/>
      <c r="I30" s="861"/>
      <c r="J30" s="863"/>
      <c r="L30" s="863"/>
    </row>
    <row r="31" spans="1:16" s="27" customFormat="1" ht="19.5" customHeight="1" x14ac:dyDescent="0.2">
      <c r="A31" s="852">
        <v>2010</v>
      </c>
      <c r="B31" s="853"/>
      <c r="C31" s="858">
        <v>0.38500000000000001</v>
      </c>
      <c r="D31" s="858"/>
      <c r="E31" s="858">
        <v>0.309</v>
      </c>
      <c r="F31" s="859">
        <v>0.30599999999999999</v>
      </c>
      <c r="G31" s="860"/>
      <c r="H31" s="857"/>
      <c r="I31" s="861"/>
      <c r="J31" s="864"/>
      <c r="L31" s="864"/>
    </row>
    <row r="32" spans="1:16" s="27" customFormat="1" ht="19.5" customHeight="1" x14ac:dyDescent="0.2">
      <c r="A32" s="852">
        <v>2011</v>
      </c>
      <c r="B32" s="853"/>
      <c r="C32" s="858">
        <v>0.378</v>
      </c>
      <c r="D32" s="858"/>
      <c r="E32" s="858">
        <v>0.317</v>
      </c>
      <c r="F32" s="859">
        <v>0.30499999999999999</v>
      </c>
      <c r="G32" s="860"/>
      <c r="H32" s="857"/>
      <c r="I32" s="861"/>
      <c r="J32" s="864"/>
      <c r="K32" s="863"/>
      <c r="L32" s="864"/>
      <c r="M32" s="863"/>
      <c r="N32" s="864"/>
      <c r="P32" s="864"/>
    </row>
    <row r="33" spans="1:16" s="27" customFormat="1" ht="19.5" customHeight="1" x14ac:dyDescent="0.2">
      <c r="A33" s="852">
        <v>2012</v>
      </c>
      <c r="B33" s="853"/>
      <c r="C33" s="858">
        <v>0.36899999999999999</v>
      </c>
      <c r="D33" s="858"/>
      <c r="E33" s="858">
        <v>0.33300000000000002</v>
      </c>
      <c r="F33" s="859">
        <v>0.29799999999999999</v>
      </c>
      <c r="G33" s="860"/>
      <c r="H33" s="857"/>
      <c r="I33" s="861"/>
      <c r="J33" s="864"/>
      <c r="K33" s="863"/>
      <c r="L33" s="864"/>
      <c r="M33" s="863"/>
      <c r="N33" s="864"/>
      <c r="P33" s="864"/>
    </row>
    <row r="34" spans="1:16" s="27" customFormat="1" ht="19.5" customHeight="1" x14ac:dyDescent="0.2">
      <c r="A34" s="852">
        <v>2013</v>
      </c>
      <c r="B34" s="853"/>
      <c r="C34" s="858">
        <v>0.36899999999999999</v>
      </c>
      <c r="D34" s="858"/>
      <c r="E34" s="858">
        <v>0.32900000000000001</v>
      </c>
      <c r="F34" s="859">
        <v>0.30199999999999999</v>
      </c>
      <c r="G34" s="860"/>
      <c r="H34" s="857"/>
      <c r="I34" s="861"/>
      <c r="J34" s="864"/>
      <c r="K34" s="863"/>
      <c r="L34" s="864"/>
      <c r="M34" s="863"/>
      <c r="N34" s="864"/>
      <c r="P34" s="864"/>
    </row>
    <row r="35" spans="1:16" s="869" customFormat="1" ht="19.5" customHeight="1" x14ac:dyDescent="0.2">
      <c r="A35" s="852">
        <v>2014</v>
      </c>
      <c r="B35" s="853"/>
      <c r="C35" s="858">
        <v>0.36099999999999999</v>
      </c>
      <c r="D35" s="858"/>
      <c r="E35" s="858">
        <v>0.35299999999999998</v>
      </c>
      <c r="F35" s="859">
        <v>0.28599999999999998</v>
      </c>
      <c r="G35" s="860"/>
      <c r="H35" s="865"/>
      <c r="I35" s="866"/>
      <c r="J35" s="867"/>
      <c r="K35" s="868"/>
      <c r="L35" s="867"/>
      <c r="M35" s="868"/>
      <c r="N35" s="867"/>
      <c r="P35" s="867"/>
    </row>
    <row r="36" spans="1:16" s="27" customFormat="1" ht="4.5" customHeight="1" thickBot="1" x14ac:dyDescent="0.25">
      <c r="A36" s="870"/>
      <c r="B36" s="871"/>
      <c r="C36" s="872"/>
      <c r="D36" s="872"/>
      <c r="E36" s="872"/>
      <c r="F36" s="873"/>
      <c r="G36" s="874"/>
      <c r="H36" s="857"/>
      <c r="I36" s="875"/>
      <c r="K36" s="863"/>
      <c r="L36" s="864"/>
      <c r="M36" s="863"/>
      <c r="N36" s="864"/>
      <c r="P36" s="864"/>
    </row>
    <row r="37" spans="1:16" s="27" customFormat="1" ht="12.75" customHeight="1" x14ac:dyDescent="0.2">
      <c r="H37" s="857"/>
      <c r="I37" s="875"/>
      <c r="K37" s="863"/>
    </row>
    <row r="38" spans="1:16" s="27" customFormat="1" x14ac:dyDescent="0.2">
      <c r="A38" s="3006" t="s">
        <v>454</v>
      </c>
      <c r="B38" s="3006"/>
      <c r="C38" s="3006"/>
      <c r="D38" s="3006"/>
      <c r="E38" s="3006"/>
      <c r="F38" s="3006"/>
      <c r="G38" s="3006"/>
      <c r="H38" s="560"/>
      <c r="K38" s="864"/>
    </row>
    <row r="39" spans="1:16" s="27" customFormat="1" ht="10.5" customHeight="1" x14ac:dyDescent="0.2">
      <c r="A39" s="2555" t="s">
        <v>455</v>
      </c>
      <c r="B39" s="2556"/>
      <c r="C39" s="2557"/>
      <c r="D39" s="2557"/>
      <c r="E39" s="2556"/>
      <c r="F39" s="2556"/>
      <c r="G39" s="2556"/>
      <c r="H39" s="560"/>
      <c r="L39" s="864"/>
    </row>
    <row r="40" spans="1:16" s="27" customFormat="1" x14ac:dyDescent="0.2">
      <c r="A40" s="2555" t="s">
        <v>456</v>
      </c>
      <c r="B40" s="2556"/>
      <c r="C40" s="2558"/>
      <c r="D40" s="2557"/>
      <c r="E40" s="2556"/>
      <c r="F40" s="2556"/>
      <c r="G40" s="2556"/>
      <c r="H40" s="560"/>
      <c r="L40" s="864"/>
    </row>
    <row r="41" spans="1:16" s="27" customFormat="1" x14ac:dyDescent="0.2">
      <c r="A41" s="2555" t="s">
        <v>457</v>
      </c>
      <c r="B41" s="2556"/>
      <c r="C41" s="2558"/>
      <c r="D41" s="2557"/>
      <c r="E41" s="2556"/>
      <c r="F41" s="2556"/>
      <c r="G41" s="2556"/>
      <c r="H41" s="560"/>
      <c r="L41" s="864"/>
    </row>
    <row r="42" spans="1:16" s="27" customFormat="1" x14ac:dyDescent="0.2">
      <c r="A42" s="560"/>
      <c r="B42" s="560"/>
      <c r="C42" s="877"/>
      <c r="D42" s="877"/>
      <c r="E42" s="320"/>
      <c r="F42" s="864"/>
      <c r="H42" s="560"/>
      <c r="J42" s="864"/>
      <c r="L42" s="864"/>
      <c r="N42" s="864"/>
    </row>
    <row r="43" spans="1:16" x14ac:dyDescent="0.2">
      <c r="B43" s="309"/>
      <c r="C43" s="309"/>
      <c r="D43" s="309"/>
      <c r="E43" s="309"/>
      <c r="F43" s="878"/>
      <c r="I43" s="27"/>
      <c r="J43" s="864"/>
      <c r="K43" s="27"/>
      <c r="L43" s="864"/>
      <c r="N43" s="864"/>
    </row>
    <row r="44" spans="1:16" x14ac:dyDescent="0.2">
      <c r="D44" s="320"/>
      <c r="E44" s="803"/>
      <c r="F44" s="803"/>
      <c r="I44" s="27"/>
      <c r="J44" s="27"/>
      <c r="K44" s="27"/>
      <c r="L44" s="864"/>
      <c r="N44" s="864"/>
    </row>
    <row r="45" spans="1:16" x14ac:dyDescent="0.2">
      <c r="D45" s="320"/>
      <c r="F45" s="864"/>
      <c r="I45" s="864"/>
      <c r="J45" s="27"/>
      <c r="K45" s="27"/>
      <c r="L45" s="864"/>
      <c r="N45" s="864"/>
    </row>
    <row r="46" spans="1:16" x14ac:dyDescent="0.2">
      <c r="D46" s="320"/>
      <c r="F46" s="864"/>
      <c r="I46" s="864"/>
      <c r="L46" s="879"/>
    </row>
    <row r="47" spans="1:16" x14ac:dyDescent="0.2">
      <c r="D47" s="371"/>
      <c r="F47" s="864"/>
      <c r="I47" s="864"/>
      <c r="L47" s="879"/>
    </row>
    <row r="48" spans="1:16" x14ac:dyDescent="0.2">
      <c r="F48" s="864"/>
      <c r="I48" s="864"/>
      <c r="L48" s="879"/>
    </row>
    <row r="49" spans="6:12" x14ac:dyDescent="0.2">
      <c r="F49" s="27"/>
      <c r="L49" s="879"/>
    </row>
    <row r="50" spans="6:12" x14ac:dyDescent="0.2">
      <c r="F50" s="27"/>
      <c r="I50" s="880"/>
      <c r="L50" s="881"/>
    </row>
    <row r="51" spans="6:12" x14ac:dyDescent="0.2">
      <c r="F51" s="803"/>
      <c r="I51" s="27"/>
      <c r="J51" s="27"/>
      <c r="L51" s="881"/>
    </row>
    <row r="52" spans="6:12" x14ac:dyDescent="0.2">
      <c r="I52" s="27"/>
      <c r="J52" s="27"/>
      <c r="L52" s="879"/>
    </row>
    <row r="53" spans="6:12" x14ac:dyDescent="0.2">
      <c r="L53" s="879"/>
    </row>
    <row r="54" spans="6:12" x14ac:dyDescent="0.2">
      <c r="L54" s="879"/>
    </row>
    <row r="55" spans="6:12" x14ac:dyDescent="0.2">
      <c r="L55" s="879"/>
    </row>
    <row r="56" spans="6:12" x14ac:dyDescent="0.2">
      <c r="L56" s="879"/>
    </row>
    <row r="58" spans="6:12" x14ac:dyDescent="0.2">
      <c r="I58" s="881"/>
    </row>
    <row r="59" spans="6:12" x14ac:dyDescent="0.2">
      <c r="I59" s="881"/>
    </row>
  </sheetData>
  <mergeCells count="6">
    <mergeCell ref="L29:N29"/>
    <mergeCell ref="A38:G38"/>
    <mergeCell ref="A2:G2"/>
    <mergeCell ref="A3:G3"/>
    <mergeCell ref="A4:G4"/>
    <mergeCell ref="A6:A8"/>
  </mergeCells>
  <printOptions horizontalCentered="1"/>
  <pageMargins left="0.7" right="0.7" top="0.75" bottom="0.5" header="0.3" footer="0.3"/>
  <pageSetup scale="82" orientation="landscape" r:id="rId1"/>
  <headerFooter>
    <oddFooter>&amp;R2015 Data Tables</odd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pageSetUpPr fitToPage="1"/>
  </sheetPr>
  <dimension ref="A1:J51"/>
  <sheetViews>
    <sheetView zoomScale="80" zoomScaleNormal="80" workbookViewId="0">
      <selection sqref="A1:H1"/>
    </sheetView>
  </sheetViews>
  <sheetFormatPr defaultColWidth="9.140625" defaultRowHeight="12.75" x14ac:dyDescent="0.2"/>
  <cols>
    <col min="1" max="1" width="14.42578125" style="560" customWidth="1"/>
    <col min="2" max="2" width="3.7109375" style="560" customWidth="1"/>
    <col min="3" max="3" width="14" style="560" customWidth="1"/>
    <col min="4" max="4" width="9.7109375" style="560" customWidth="1"/>
    <col min="5" max="5" width="2.7109375" style="560" customWidth="1"/>
    <col min="6" max="7" width="20.7109375" style="560" customWidth="1"/>
    <col min="8" max="8" width="28.85546875" style="560" customWidth="1"/>
    <col min="9" max="16384" width="9.140625" style="560"/>
  </cols>
  <sheetData>
    <row r="1" spans="1:10" ht="9" customHeight="1" x14ac:dyDescent="0.2">
      <c r="A1" s="3007"/>
      <c r="B1" s="3008"/>
      <c r="C1" s="3008"/>
      <c r="D1" s="3008"/>
      <c r="E1" s="3008"/>
      <c r="F1" s="3008"/>
      <c r="G1" s="3008"/>
      <c r="H1" s="3009"/>
    </row>
    <row r="2" spans="1:10" ht="20.25" x14ac:dyDescent="0.3">
      <c r="A2" s="2693" t="s">
        <v>458</v>
      </c>
      <c r="B2" s="2694"/>
      <c r="C2" s="2694"/>
      <c r="D2" s="2694"/>
      <c r="E2" s="2694"/>
      <c r="F2" s="2694"/>
      <c r="G2" s="2694"/>
      <c r="H2" s="2695"/>
    </row>
    <row r="3" spans="1:10" ht="18" x14ac:dyDescent="0.2">
      <c r="A3" s="2706" t="s">
        <v>459</v>
      </c>
      <c r="B3" s="2707"/>
      <c r="C3" s="2707"/>
      <c r="D3" s="2707"/>
      <c r="E3" s="2707"/>
      <c r="F3" s="2707"/>
      <c r="G3" s="2707"/>
      <c r="H3" s="2708"/>
    </row>
    <row r="4" spans="1:10" ht="18" x14ac:dyDescent="0.2">
      <c r="A4" s="2706" t="s">
        <v>460</v>
      </c>
      <c r="B4" s="2707"/>
      <c r="C4" s="2707"/>
      <c r="D4" s="2707"/>
      <c r="E4" s="2707"/>
      <c r="F4" s="2707"/>
      <c r="G4" s="2707"/>
      <c r="H4" s="2708"/>
    </row>
    <row r="5" spans="1:10" ht="18" x14ac:dyDescent="0.2">
      <c r="A5" s="2706" t="s">
        <v>461</v>
      </c>
      <c r="B5" s="2707"/>
      <c r="C5" s="2707"/>
      <c r="D5" s="2707"/>
      <c r="E5" s="2707"/>
      <c r="F5" s="2707"/>
      <c r="G5" s="2707"/>
      <c r="H5" s="2708"/>
    </row>
    <row r="6" spans="1:10" ht="21" thickBot="1" x14ac:dyDescent="0.25">
      <c r="A6" s="839"/>
      <c r="B6" s="840"/>
      <c r="C6" s="840"/>
      <c r="D6" s="840"/>
      <c r="E6" s="840"/>
      <c r="F6" s="840"/>
      <c r="G6" s="840"/>
      <c r="H6" s="841"/>
    </row>
    <row r="7" spans="1:10" ht="6.6" customHeight="1" x14ac:dyDescent="0.2">
      <c r="A7" s="3010" t="s">
        <v>6</v>
      </c>
      <c r="B7" s="3012" t="s">
        <v>462</v>
      </c>
      <c r="C7" s="3013"/>
      <c r="D7" s="3014"/>
      <c r="E7" s="3018" t="s">
        <v>463</v>
      </c>
      <c r="F7" s="3018"/>
      <c r="G7" s="3018"/>
      <c r="H7" s="3019"/>
      <c r="I7" s="882"/>
    </row>
    <row r="8" spans="1:10" x14ac:dyDescent="0.2">
      <c r="A8" s="3010"/>
      <c r="B8" s="3015"/>
      <c r="C8" s="3016"/>
      <c r="D8" s="3017"/>
      <c r="E8" s="3020"/>
      <c r="F8" s="3020"/>
      <c r="G8" s="3020"/>
      <c r="H8" s="3021"/>
      <c r="I8" s="882"/>
    </row>
    <row r="9" spans="1:10" ht="6" customHeight="1" x14ac:dyDescent="0.2">
      <c r="A9" s="3010"/>
      <c r="B9" s="3015"/>
      <c r="C9" s="3016"/>
      <c r="D9" s="3017"/>
      <c r="E9" s="883"/>
      <c r="F9" s="883"/>
      <c r="G9" s="883"/>
      <c r="H9" s="884"/>
      <c r="I9" s="882"/>
    </row>
    <row r="10" spans="1:10" x14ac:dyDescent="0.2">
      <c r="A10" s="3010"/>
      <c r="B10" s="3015"/>
      <c r="C10" s="3016"/>
      <c r="D10" s="3017"/>
      <c r="E10" s="1796"/>
      <c r="F10" s="883" t="s">
        <v>464</v>
      </c>
      <c r="G10" s="883" t="s">
        <v>465</v>
      </c>
      <c r="H10" s="884" t="s">
        <v>466</v>
      </c>
      <c r="I10" s="882"/>
    </row>
    <row r="11" spans="1:10" ht="12.75" customHeight="1" x14ac:dyDescent="0.2">
      <c r="A11" s="3010"/>
      <c r="B11" s="3022" t="s">
        <v>444</v>
      </c>
      <c r="C11" s="3023"/>
      <c r="D11" s="3024"/>
      <c r="E11" s="885"/>
      <c r="F11" s="883" t="s">
        <v>467</v>
      </c>
      <c r="G11" s="883" t="s">
        <v>467</v>
      </c>
      <c r="H11" s="884" t="s">
        <v>467</v>
      </c>
      <c r="I11" s="882"/>
    </row>
    <row r="12" spans="1:10" ht="5.25" customHeight="1" thickBot="1" x14ac:dyDescent="0.25">
      <c r="A12" s="3011"/>
      <c r="B12" s="3025"/>
      <c r="C12" s="3026"/>
      <c r="D12" s="3027"/>
      <c r="E12" s="886"/>
      <c r="F12" s="887"/>
      <c r="G12" s="887"/>
      <c r="H12" s="888"/>
      <c r="I12" s="882"/>
    </row>
    <row r="13" spans="1:10" x14ac:dyDescent="0.2">
      <c r="A13" s="889" t="s">
        <v>16</v>
      </c>
      <c r="B13" s="890"/>
      <c r="C13" s="891"/>
      <c r="D13" s="890"/>
      <c r="E13" s="892"/>
      <c r="F13" s="891"/>
      <c r="G13" s="893"/>
      <c r="H13" s="894"/>
      <c r="I13" s="882"/>
    </row>
    <row r="14" spans="1:10" x14ac:dyDescent="0.2">
      <c r="A14" s="852">
        <v>1980</v>
      </c>
      <c r="B14" s="853"/>
      <c r="C14" s="895">
        <v>74095</v>
      </c>
      <c r="D14" s="858"/>
      <c r="E14" s="896"/>
      <c r="F14" s="858">
        <v>0.28799999999999998</v>
      </c>
      <c r="G14" s="858">
        <v>8.2000000000000003E-2</v>
      </c>
      <c r="H14" s="897">
        <v>0.37</v>
      </c>
      <c r="I14" s="898"/>
      <c r="J14" s="756"/>
    </row>
    <row r="15" spans="1:10" ht="10.5" customHeight="1" x14ac:dyDescent="0.2">
      <c r="A15" s="852"/>
      <c r="B15" s="853"/>
      <c r="C15" s="895"/>
      <c r="D15" s="858"/>
      <c r="E15" s="896"/>
      <c r="F15" s="899"/>
      <c r="G15" s="899"/>
      <c r="H15" s="900"/>
      <c r="I15" s="898"/>
      <c r="J15" s="756"/>
    </row>
    <row r="16" spans="1:10" x14ac:dyDescent="0.2">
      <c r="A16" s="852">
        <v>1985</v>
      </c>
      <c r="B16" s="853"/>
      <c r="C16" s="895">
        <v>82180</v>
      </c>
      <c r="D16" s="858"/>
      <c r="E16" s="896"/>
      <c r="F16" s="858">
        <v>0.26200000000000001</v>
      </c>
      <c r="G16" s="858">
        <v>6.6000000000000003E-2</v>
      </c>
      <c r="H16" s="897">
        <v>0.32800000000000001</v>
      </c>
      <c r="I16" s="898"/>
      <c r="J16" s="756"/>
    </row>
    <row r="17" spans="1:10" ht="10.5" customHeight="1" x14ac:dyDescent="0.2">
      <c r="A17" s="852"/>
      <c r="B17" s="853"/>
      <c r="C17" s="895"/>
      <c r="D17" s="858"/>
      <c r="E17" s="896"/>
      <c r="F17" s="901" t="s">
        <v>16</v>
      </c>
      <c r="G17" s="858" t="s">
        <v>16</v>
      </c>
      <c r="H17" s="897"/>
      <c r="I17" s="898"/>
      <c r="J17" s="756"/>
    </row>
    <row r="18" spans="1:10" ht="16.5" customHeight="1" x14ac:dyDescent="0.2">
      <c r="A18" s="852">
        <v>1990</v>
      </c>
      <c r="B18" s="853"/>
      <c r="C18" s="895">
        <v>89614</v>
      </c>
      <c r="D18" s="858"/>
      <c r="E18" s="896"/>
      <c r="F18" s="858">
        <v>0.24</v>
      </c>
      <c r="G18" s="858">
        <v>5.6000000000000001E-2</v>
      </c>
      <c r="H18" s="897">
        <v>0.29599999999999999</v>
      </c>
      <c r="I18" s="898"/>
      <c r="J18" s="756"/>
    </row>
    <row r="19" spans="1:10" ht="16.5" customHeight="1" x14ac:dyDescent="0.2">
      <c r="A19" s="852">
        <v>1991</v>
      </c>
      <c r="B19" s="853"/>
      <c r="C19" s="895">
        <v>88875</v>
      </c>
      <c r="D19" s="858"/>
      <c r="E19" s="896"/>
      <c r="F19" s="902">
        <v>0.23799999999999999</v>
      </c>
      <c r="G19" s="858">
        <v>5.3999999999999999E-2</v>
      </c>
      <c r="H19" s="897">
        <v>0.29099999999999998</v>
      </c>
      <c r="I19" s="898"/>
      <c r="J19" s="756"/>
    </row>
    <row r="20" spans="1:10" ht="16.5" customHeight="1" x14ac:dyDescent="0.2">
      <c r="A20" s="852">
        <v>1992</v>
      </c>
      <c r="B20" s="853"/>
      <c r="C20" s="895">
        <v>90372</v>
      </c>
      <c r="D20" s="858"/>
      <c r="E20" s="896"/>
      <c r="F20" s="902">
        <v>0.22800000000000001</v>
      </c>
      <c r="G20" s="858">
        <v>5.1999999999999998E-2</v>
      </c>
      <c r="H20" s="897">
        <v>0.28000000000000003</v>
      </c>
      <c r="I20" s="898"/>
      <c r="J20" s="756"/>
    </row>
    <row r="21" spans="1:10" ht="16.5" customHeight="1" x14ac:dyDescent="0.2">
      <c r="A21" s="852">
        <v>1993</v>
      </c>
      <c r="B21" s="853"/>
      <c r="C21" s="895">
        <v>92399</v>
      </c>
      <c r="D21" s="858"/>
      <c r="E21" s="896"/>
      <c r="F21" s="902">
        <v>0.216</v>
      </c>
      <c r="G21" s="858">
        <v>0.05</v>
      </c>
      <c r="H21" s="897">
        <v>0.26600000000000001</v>
      </c>
      <c r="I21" s="898"/>
      <c r="J21" s="756"/>
    </row>
    <row r="22" spans="1:10" ht="16.5" customHeight="1" x14ac:dyDescent="0.2">
      <c r="A22" s="852">
        <v>1994</v>
      </c>
      <c r="B22" s="853"/>
      <c r="C22" s="895">
        <v>95595</v>
      </c>
      <c r="D22" s="858"/>
      <c r="E22" s="896"/>
      <c r="F22" s="902">
        <v>0.20699999999999999</v>
      </c>
      <c r="G22" s="858">
        <v>4.7E-2</v>
      </c>
      <c r="H22" s="897">
        <v>0.254</v>
      </c>
      <c r="I22" s="898"/>
      <c r="J22" s="756"/>
    </row>
    <row r="23" spans="1:10" ht="16.5" customHeight="1" x14ac:dyDescent="0.2">
      <c r="A23" s="852">
        <v>1995</v>
      </c>
      <c r="B23" s="853"/>
      <c r="C23" s="895">
        <v>96429</v>
      </c>
      <c r="D23" s="858"/>
      <c r="E23" s="896"/>
      <c r="F23" s="902">
        <v>0.19600000000000001</v>
      </c>
      <c r="G23" s="858">
        <v>4.7E-2</v>
      </c>
      <c r="H23" s="897">
        <v>0.24199999999999999</v>
      </c>
      <c r="I23" s="898"/>
      <c r="J23" s="756"/>
    </row>
    <row r="24" spans="1:10" ht="16.5" customHeight="1" x14ac:dyDescent="0.2">
      <c r="A24" s="852">
        <v>1996</v>
      </c>
      <c r="B24" s="853"/>
      <c r="C24" s="895">
        <v>98896</v>
      </c>
      <c r="D24" s="858"/>
      <c r="E24" s="896"/>
      <c r="F24" s="902">
        <v>0.183</v>
      </c>
      <c r="G24" s="858">
        <v>4.5999999999999999E-2</v>
      </c>
      <c r="H24" s="897">
        <v>0.22900000000000001</v>
      </c>
      <c r="I24" s="898"/>
      <c r="J24" s="756"/>
    </row>
    <row r="25" spans="1:10" ht="16.5" customHeight="1" x14ac:dyDescent="0.2">
      <c r="A25" s="852">
        <v>1997</v>
      </c>
      <c r="B25" s="853"/>
      <c r="C25" s="895">
        <v>101999</v>
      </c>
      <c r="D25" s="858"/>
      <c r="E25" s="896"/>
      <c r="F25" s="902">
        <v>0.17799999999999999</v>
      </c>
      <c r="G25" s="858">
        <v>4.4999999999999998E-2</v>
      </c>
      <c r="H25" s="897">
        <v>0.223</v>
      </c>
      <c r="I25" s="898"/>
      <c r="J25" s="756"/>
    </row>
    <row r="26" spans="1:10" ht="16.5" customHeight="1" x14ac:dyDescent="0.2">
      <c r="A26" s="852">
        <v>1998</v>
      </c>
      <c r="B26" s="853"/>
      <c r="C26" s="895">
        <v>103698</v>
      </c>
      <c r="D26" s="858"/>
      <c r="E26" s="896"/>
      <c r="F26" s="902">
        <v>0.17499999999999999</v>
      </c>
      <c r="G26" s="858">
        <v>4.3999999999999997E-2</v>
      </c>
      <c r="H26" s="897">
        <v>0.219</v>
      </c>
      <c r="I26" s="898"/>
      <c r="J26" s="756"/>
    </row>
    <row r="27" spans="1:10" ht="16.5" customHeight="1" x14ac:dyDescent="0.2">
      <c r="A27" s="852">
        <v>1999</v>
      </c>
      <c r="B27" s="853"/>
      <c r="C27" s="895">
        <v>105707</v>
      </c>
      <c r="D27" s="858"/>
      <c r="E27" s="896"/>
      <c r="F27" s="902">
        <v>0.17199999999999999</v>
      </c>
      <c r="G27" s="858">
        <v>4.2999999999999997E-2</v>
      </c>
      <c r="H27" s="897">
        <v>0.215</v>
      </c>
      <c r="I27" s="898"/>
      <c r="J27" s="756"/>
    </row>
    <row r="28" spans="1:10" ht="16.5" customHeight="1" x14ac:dyDescent="0.2">
      <c r="A28" s="852">
        <v>2000</v>
      </c>
      <c r="B28" s="853"/>
      <c r="C28" s="895">
        <v>108097</v>
      </c>
      <c r="D28" s="858"/>
      <c r="E28" s="896"/>
      <c r="F28" s="902">
        <v>0.16400000000000001</v>
      </c>
      <c r="G28" s="858">
        <v>4.2999999999999997E-2</v>
      </c>
      <c r="H28" s="897">
        <v>0.20699999999999999</v>
      </c>
      <c r="I28" s="898"/>
      <c r="J28" s="756"/>
    </row>
    <row r="29" spans="1:10" ht="16.5" customHeight="1" x14ac:dyDescent="0.2">
      <c r="A29" s="852">
        <v>2001</v>
      </c>
      <c r="B29" s="853"/>
      <c r="C29" s="895">
        <v>106747</v>
      </c>
      <c r="D29" s="858"/>
      <c r="E29" s="896"/>
      <c r="F29" s="902">
        <v>0.16500000000000001</v>
      </c>
      <c r="G29" s="858">
        <v>4.3999999999999997E-2</v>
      </c>
      <c r="H29" s="897">
        <v>0.20899999999999999</v>
      </c>
      <c r="I29" s="898"/>
      <c r="J29" s="756"/>
    </row>
    <row r="30" spans="1:10" ht="16.5" customHeight="1" x14ac:dyDescent="0.2">
      <c r="A30" s="852">
        <v>2002</v>
      </c>
      <c r="B30" s="853"/>
      <c r="C30" s="895">
        <v>106687</v>
      </c>
      <c r="D30" s="858"/>
      <c r="E30" s="896"/>
      <c r="F30" s="902">
        <v>0.16</v>
      </c>
      <c r="G30" s="858">
        <v>4.2999999999999997E-2</v>
      </c>
      <c r="H30" s="897">
        <v>0.20300000000000001</v>
      </c>
      <c r="I30" s="898"/>
      <c r="J30" s="756"/>
    </row>
    <row r="31" spans="1:10" ht="16.5" customHeight="1" x14ac:dyDescent="0.2">
      <c r="A31" s="852">
        <v>2003</v>
      </c>
      <c r="B31" s="853"/>
      <c r="C31" s="895">
        <v>108331</v>
      </c>
      <c r="D31" s="858"/>
      <c r="E31" s="896"/>
      <c r="F31" s="902">
        <v>0.154</v>
      </c>
      <c r="G31" s="858">
        <v>4.2000000000000003E-2</v>
      </c>
      <c r="H31" s="897">
        <v>0.19700000000000001</v>
      </c>
      <c r="I31" s="898"/>
      <c r="J31" s="756"/>
    </row>
    <row r="32" spans="1:10" ht="16.5" customHeight="1" x14ac:dyDescent="0.2">
      <c r="A32" s="852">
        <v>2004</v>
      </c>
      <c r="B32" s="853"/>
      <c r="C32" s="895">
        <v>109462</v>
      </c>
      <c r="D32" s="858"/>
      <c r="E32" s="896"/>
      <c r="F32" s="902">
        <v>0.14899999999999999</v>
      </c>
      <c r="G32" s="858">
        <v>4.1000000000000002E-2</v>
      </c>
      <c r="H32" s="897">
        <v>0.19</v>
      </c>
      <c r="I32" s="898"/>
      <c r="J32" s="756"/>
    </row>
    <row r="33" spans="1:10" ht="16.5" customHeight="1" x14ac:dyDescent="0.2">
      <c r="A33" s="348">
        <v>2005</v>
      </c>
      <c r="B33" s="903"/>
      <c r="C33" s="895">
        <v>112422</v>
      </c>
      <c r="D33" s="904"/>
      <c r="E33" s="905"/>
      <c r="F33" s="902">
        <v>0.13900000000000001</v>
      </c>
      <c r="G33" s="858">
        <v>0.04</v>
      </c>
      <c r="H33" s="897">
        <v>0.17899999999999999</v>
      </c>
      <c r="I33" s="882"/>
      <c r="J33" s="906"/>
    </row>
    <row r="34" spans="1:10" ht="16.5" customHeight="1" x14ac:dyDescent="0.2">
      <c r="A34" s="348">
        <v>2006</v>
      </c>
      <c r="B34" s="903"/>
      <c r="C34" s="895">
        <v>114520</v>
      </c>
      <c r="D34" s="904"/>
      <c r="E34" s="905"/>
      <c r="F34" s="902">
        <v>0.13300000000000001</v>
      </c>
      <c r="G34" s="858">
        <v>3.9E-2</v>
      </c>
      <c r="H34" s="897">
        <v>0.17199999999999999</v>
      </c>
      <c r="I34" s="882"/>
      <c r="J34" s="906"/>
    </row>
    <row r="35" spans="1:10" ht="16.5" customHeight="1" x14ac:dyDescent="0.2">
      <c r="A35" s="348">
        <v>2007</v>
      </c>
      <c r="B35" s="903"/>
      <c r="C35" s="895">
        <v>115524</v>
      </c>
      <c r="D35" s="904"/>
      <c r="E35" s="905"/>
      <c r="F35" s="902">
        <v>0.12761867663862056</v>
      </c>
      <c r="G35" s="858">
        <v>3.8730237872649835E-2</v>
      </c>
      <c r="H35" s="897">
        <v>0.1663489145112704</v>
      </c>
      <c r="I35" s="882"/>
      <c r="J35" s="906"/>
    </row>
    <row r="36" spans="1:10" ht="16.5" customHeight="1" x14ac:dyDescent="0.2">
      <c r="A36" s="348">
        <v>2008</v>
      </c>
      <c r="B36" s="903"/>
      <c r="C36" s="895">
        <v>112265</v>
      </c>
      <c r="D36" s="904"/>
      <c r="E36" s="905"/>
      <c r="F36" s="902">
        <v>0.13070417316171556</v>
      </c>
      <c r="G36" s="858">
        <v>3.9678083106934478E-2</v>
      </c>
      <c r="H36" s="897">
        <v>0.17038225626865006</v>
      </c>
      <c r="I36" s="882"/>
    </row>
    <row r="37" spans="1:10" ht="16.5" customHeight="1" x14ac:dyDescent="0.2">
      <c r="A37" s="348">
        <v>2009</v>
      </c>
      <c r="B37" s="903"/>
      <c r="C37" s="895">
        <v>107103</v>
      </c>
      <c r="D37" s="904"/>
      <c r="E37" s="905"/>
      <c r="F37" s="902">
        <v>0.12698865577995014</v>
      </c>
      <c r="G37" s="858">
        <v>4.0088027412864248E-2</v>
      </c>
      <c r="H37" s="897">
        <v>0.16707668319281438</v>
      </c>
      <c r="I37" s="882"/>
      <c r="J37" s="560" t="s">
        <v>16</v>
      </c>
    </row>
    <row r="38" spans="1:10" ht="16.5" customHeight="1" x14ac:dyDescent="0.2">
      <c r="A38" s="348">
        <v>2010</v>
      </c>
      <c r="B38" s="903"/>
      <c r="C38" s="895">
        <v>108986</v>
      </c>
      <c r="D38" s="904"/>
      <c r="E38" s="905"/>
      <c r="F38" s="902">
        <v>0.11815199810067349</v>
      </c>
      <c r="G38" s="858">
        <v>3.7354473767272862E-2</v>
      </c>
      <c r="H38" s="897">
        <v>0.15550647186794636</v>
      </c>
      <c r="I38" s="882"/>
      <c r="J38" s="560" t="s">
        <v>16</v>
      </c>
    </row>
    <row r="39" spans="1:10" ht="16.5" customHeight="1" x14ac:dyDescent="0.2">
      <c r="A39" s="348">
        <v>2011</v>
      </c>
      <c r="B39" s="903"/>
      <c r="C39" s="895">
        <v>110672</v>
      </c>
      <c r="D39" s="904"/>
      <c r="E39" s="905"/>
      <c r="F39" s="902">
        <v>0.111</v>
      </c>
      <c r="G39" s="858">
        <v>3.5580541501012003E-2</v>
      </c>
      <c r="H39" s="897">
        <v>0.14664048473868729</v>
      </c>
      <c r="I39" s="882"/>
      <c r="J39" s="560" t="s">
        <v>16</v>
      </c>
    </row>
    <row r="40" spans="1:10" ht="16.5" customHeight="1" x14ac:dyDescent="0.2">
      <c r="A40" s="348">
        <v>2012</v>
      </c>
      <c r="B40" s="903"/>
      <c r="C40" s="895">
        <v>112600</v>
      </c>
      <c r="D40" s="904"/>
      <c r="E40" s="905"/>
      <c r="F40" s="902">
        <v>0.10655776198934282</v>
      </c>
      <c r="G40" s="858">
        <v>3.3713605683836592E-2</v>
      </c>
      <c r="H40" s="897">
        <v>0.14027136767317941</v>
      </c>
      <c r="I40" s="882"/>
    </row>
    <row r="41" spans="1:10" ht="16.5" customHeight="1" x14ac:dyDescent="0.2">
      <c r="A41" s="348">
        <v>2013</v>
      </c>
      <c r="B41" s="903"/>
      <c r="C41" s="895">
        <v>114932</v>
      </c>
      <c r="D41" s="904"/>
      <c r="E41" s="905"/>
      <c r="F41" s="902">
        <v>0.10241795148435597</v>
      </c>
      <c r="G41" s="858">
        <v>3.3296488358333626E-2</v>
      </c>
      <c r="H41" s="897">
        <v>0.1357144398426896</v>
      </c>
      <c r="I41" s="882"/>
      <c r="J41" s="906"/>
    </row>
    <row r="42" spans="1:10" ht="17.25" customHeight="1" thickBot="1" x14ac:dyDescent="0.25">
      <c r="A42" s="372">
        <v>2014</v>
      </c>
      <c r="B42" s="907"/>
      <c r="C42" s="908">
        <v>117698</v>
      </c>
      <c r="D42" s="909"/>
      <c r="E42" s="910"/>
      <c r="F42" s="911">
        <v>9.4855358629713338E-2</v>
      </c>
      <c r="G42" s="872">
        <v>3.1776147428163606E-2</v>
      </c>
      <c r="H42" s="912">
        <v>0.12663150605787693</v>
      </c>
      <c r="I42" s="882"/>
      <c r="J42" s="906"/>
    </row>
    <row r="43" spans="1:10" ht="12" customHeight="1" x14ac:dyDescent="0.2">
      <c r="A43" s="913"/>
      <c r="B43" s="913"/>
      <c r="C43" s="913"/>
      <c r="D43" s="913"/>
      <c r="E43" s="913"/>
      <c r="F43" s="913"/>
      <c r="G43" s="913"/>
      <c r="H43" s="913"/>
    </row>
    <row r="44" spans="1:10" ht="24.6" customHeight="1" x14ac:dyDescent="0.2">
      <c r="A44" s="2895" t="s">
        <v>468</v>
      </c>
      <c r="B44" s="2895"/>
      <c r="C44" s="2895"/>
      <c r="D44" s="2895"/>
      <c r="E44" s="2895"/>
      <c r="F44" s="2895"/>
      <c r="G44" s="2895"/>
      <c r="H44" s="2895"/>
    </row>
    <row r="45" spans="1:10" x14ac:dyDescent="0.2">
      <c r="A45" s="2546" t="s">
        <v>469</v>
      </c>
      <c r="B45" s="2559"/>
      <c r="C45" s="2559"/>
      <c r="D45" s="2559"/>
      <c r="E45" s="2559"/>
      <c r="F45" s="2559"/>
      <c r="G45" s="2559"/>
      <c r="H45" s="2559"/>
      <c r="J45" s="914"/>
    </row>
    <row r="46" spans="1:10" x14ac:dyDescent="0.2">
      <c r="A46" s="913" t="s">
        <v>16</v>
      </c>
      <c r="J46" s="914"/>
    </row>
    <row r="49" spans="6:8" x14ac:dyDescent="0.2">
      <c r="F49" s="915"/>
      <c r="G49" s="803"/>
    </row>
    <row r="51" spans="6:8" x14ac:dyDescent="0.2">
      <c r="F51" s="881"/>
      <c r="G51" s="881"/>
      <c r="H51" s="881"/>
    </row>
  </sheetData>
  <mergeCells count="11">
    <mergeCell ref="A44:H44"/>
    <mergeCell ref="A1:H1"/>
    <mergeCell ref="A2:H2"/>
    <mergeCell ref="A3:H3"/>
    <mergeCell ref="A4:H4"/>
    <mergeCell ref="A5:H5"/>
    <mergeCell ref="A7:A12"/>
    <mergeCell ref="B7:D10"/>
    <mergeCell ref="E7:H8"/>
    <mergeCell ref="B11:D11"/>
    <mergeCell ref="B12:D12"/>
  </mergeCells>
  <printOptions horizontalCentered="1"/>
  <pageMargins left="0.7" right="0.7" top="0.75" bottom="0.5" header="0.3" footer="0.3"/>
  <pageSetup scale="81" orientation="landscape" r:id="rId1"/>
  <headerFooter>
    <oddFooter>&amp;R2015 Data Tables</odd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pageSetUpPr fitToPage="1"/>
  </sheetPr>
  <dimension ref="A1:Y43"/>
  <sheetViews>
    <sheetView zoomScale="80" zoomScaleNormal="80" workbookViewId="0">
      <selection sqref="A1:M1"/>
    </sheetView>
  </sheetViews>
  <sheetFormatPr defaultColWidth="9.140625" defaultRowHeight="12.75" x14ac:dyDescent="0.2"/>
  <cols>
    <col min="1" max="1" width="13.7109375" style="97" customWidth="1"/>
    <col min="2" max="2" width="11.7109375" style="97" customWidth="1"/>
    <col min="3" max="3" width="10.7109375" style="97" customWidth="1"/>
    <col min="4" max="4" width="9.7109375" style="97" customWidth="1"/>
    <col min="5" max="6" width="11.7109375" style="97" customWidth="1"/>
    <col min="7" max="7" width="9.7109375" style="97" customWidth="1"/>
    <col min="8" max="8" width="11.7109375" style="97" customWidth="1"/>
    <col min="9" max="9" width="10.7109375" style="97" customWidth="1"/>
    <col min="10" max="10" width="11.5703125" style="97" customWidth="1"/>
    <col min="11" max="11" width="11.7109375" style="97" customWidth="1"/>
    <col min="12" max="13" width="10.7109375" style="97" customWidth="1"/>
    <col min="14" max="14" width="9.140625" style="560"/>
    <col min="15" max="15" width="9.140625" style="27"/>
    <col min="16" max="16" width="13.85546875" style="27" bestFit="1" customWidth="1"/>
    <col min="17" max="25" width="9.140625" style="27"/>
    <col min="26" max="16384" width="9.140625" style="560"/>
  </cols>
  <sheetData>
    <row r="1" spans="1:19" x14ac:dyDescent="0.2">
      <c r="A1" s="3028"/>
      <c r="B1" s="2911"/>
      <c r="C1" s="2911"/>
      <c r="D1" s="2911"/>
      <c r="E1" s="2911"/>
      <c r="F1" s="2911"/>
      <c r="G1" s="2911"/>
      <c r="H1" s="2911"/>
      <c r="I1" s="2911"/>
      <c r="J1" s="2911"/>
      <c r="K1" s="2911"/>
      <c r="L1" s="2911"/>
      <c r="M1" s="2912"/>
    </row>
    <row r="2" spans="1:19" ht="20.25" x14ac:dyDescent="0.3">
      <c r="A2" s="2731" t="s">
        <v>470</v>
      </c>
      <c r="B2" s="2732"/>
      <c r="C2" s="2732"/>
      <c r="D2" s="2732"/>
      <c r="E2" s="2732"/>
      <c r="F2" s="2732"/>
      <c r="G2" s="2732"/>
      <c r="H2" s="2732"/>
      <c r="I2" s="2732"/>
      <c r="J2" s="2732"/>
      <c r="K2" s="2732"/>
      <c r="L2" s="2732"/>
      <c r="M2" s="2733"/>
    </row>
    <row r="3" spans="1:19" ht="18" x14ac:dyDescent="0.25">
      <c r="A3" s="2872" t="s">
        <v>295</v>
      </c>
      <c r="B3" s="2873"/>
      <c r="C3" s="2873"/>
      <c r="D3" s="2873"/>
      <c r="E3" s="2873"/>
      <c r="F3" s="2873"/>
      <c r="G3" s="2873"/>
      <c r="H3" s="2873"/>
      <c r="I3" s="2873"/>
      <c r="J3" s="2873"/>
      <c r="K3" s="2873"/>
      <c r="L3" s="2873"/>
      <c r="M3" s="2874"/>
    </row>
    <row r="4" spans="1:19" ht="18" x14ac:dyDescent="0.25">
      <c r="A4" s="2872" t="s">
        <v>1</v>
      </c>
      <c r="B4" s="2873"/>
      <c r="C4" s="2873"/>
      <c r="D4" s="2873"/>
      <c r="E4" s="2873"/>
      <c r="F4" s="2873"/>
      <c r="G4" s="2873"/>
      <c r="H4" s="2873"/>
      <c r="I4" s="2873"/>
      <c r="J4" s="2873"/>
      <c r="K4" s="2873"/>
      <c r="L4" s="2873"/>
      <c r="M4" s="2874"/>
    </row>
    <row r="5" spans="1:19" ht="18.75" thickBot="1" x14ac:dyDescent="0.3">
      <c r="A5" s="1862"/>
      <c r="B5" s="1863"/>
      <c r="C5" s="1863"/>
      <c r="D5" s="1863"/>
      <c r="E5" s="1864"/>
      <c r="F5" s="1864"/>
      <c r="G5" s="1864"/>
      <c r="H5" s="1864"/>
      <c r="I5" s="1864"/>
      <c r="J5" s="1864"/>
      <c r="K5" s="1864"/>
      <c r="L5" s="1864"/>
      <c r="M5" s="1865"/>
    </row>
    <row r="6" spans="1:19" x14ac:dyDescent="0.2">
      <c r="A6" s="3029" t="s">
        <v>471</v>
      </c>
      <c r="B6" s="3031" t="s">
        <v>472</v>
      </c>
      <c r="C6" s="3032"/>
      <c r="D6" s="3033"/>
      <c r="E6" s="3034" t="s">
        <v>473</v>
      </c>
      <c r="F6" s="3035"/>
      <c r="G6" s="3036"/>
      <c r="H6" s="3034" t="s">
        <v>474</v>
      </c>
      <c r="I6" s="3035"/>
      <c r="J6" s="3036"/>
      <c r="K6" s="3034" t="s">
        <v>475</v>
      </c>
      <c r="L6" s="3035"/>
      <c r="M6" s="3037"/>
    </row>
    <row r="7" spans="1:19" x14ac:dyDescent="0.2">
      <c r="A7" s="3029"/>
      <c r="B7" s="3031"/>
      <c r="C7" s="3032"/>
      <c r="D7" s="3033"/>
      <c r="E7" s="3034"/>
      <c r="F7" s="3035"/>
      <c r="G7" s="3036"/>
      <c r="H7" s="3034"/>
      <c r="I7" s="3035"/>
      <c r="J7" s="3036"/>
      <c r="K7" s="3034"/>
      <c r="L7" s="3035"/>
      <c r="M7" s="3037"/>
    </row>
    <row r="8" spans="1:19" x14ac:dyDescent="0.2">
      <c r="A8" s="3029"/>
      <c r="B8" s="3031"/>
      <c r="C8" s="3032"/>
      <c r="D8" s="3033"/>
      <c r="E8" s="3034"/>
      <c r="F8" s="3035"/>
      <c r="G8" s="3036"/>
      <c r="H8" s="3034"/>
      <c r="I8" s="3035"/>
      <c r="J8" s="3036"/>
      <c r="K8" s="3034"/>
      <c r="L8" s="3035"/>
      <c r="M8" s="3037"/>
    </row>
    <row r="9" spans="1:19" x14ac:dyDescent="0.2">
      <c r="A9" s="3029"/>
      <c r="B9" s="3031"/>
      <c r="C9" s="3032"/>
      <c r="D9" s="3033"/>
      <c r="E9" s="3034"/>
      <c r="F9" s="3035"/>
      <c r="G9" s="3036"/>
      <c r="H9" s="3034"/>
      <c r="I9" s="3035"/>
      <c r="J9" s="3036"/>
      <c r="K9" s="3034"/>
      <c r="L9" s="3035"/>
      <c r="M9" s="3037"/>
    </row>
    <row r="10" spans="1:19" x14ac:dyDescent="0.2">
      <c r="A10" s="3029"/>
      <c r="B10" s="918" t="s">
        <v>21</v>
      </c>
      <c r="C10" s="919" t="s">
        <v>476</v>
      </c>
      <c r="D10" s="919" t="s">
        <v>39</v>
      </c>
      <c r="E10" s="920" t="s">
        <v>21</v>
      </c>
      <c r="F10" s="919" t="s">
        <v>476</v>
      </c>
      <c r="G10" s="919" t="s">
        <v>39</v>
      </c>
      <c r="H10" s="920" t="s">
        <v>21</v>
      </c>
      <c r="I10" s="919" t="s">
        <v>476</v>
      </c>
      <c r="J10" s="919" t="s">
        <v>39</v>
      </c>
      <c r="K10" s="920" t="s">
        <v>21</v>
      </c>
      <c r="L10" s="919" t="s">
        <v>476</v>
      </c>
      <c r="M10" s="921" t="s">
        <v>39</v>
      </c>
    </row>
    <row r="11" spans="1:19" x14ac:dyDescent="0.2">
      <c r="A11" s="3029"/>
      <c r="B11" s="918" t="s">
        <v>45</v>
      </c>
      <c r="C11" s="919" t="s">
        <v>45</v>
      </c>
      <c r="D11" s="919" t="s">
        <v>476</v>
      </c>
      <c r="E11" s="920" t="s">
        <v>45</v>
      </c>
      <c r="F11" s="919" t="s">
        <v>45</v>
      </c>
      <c r="G11" s="919" t="s">
        <v>476</v>
      </c>
      <c r="H11" s="920" t="s">
        <v>45</v>
      </c>
      <c r="I11" s="919" t="s">
        <v>45</v>
      </c>
      <c r="J11" s="919" t="s">
        <v>476</v>
      </c>
      <c r="K11" s="920" t="s">
        <v>45</v>
      </c>
      <c r="L11" s="919" t="s">
        <v>45</v>
      </c>
      <c r="M11" s="921" t="s">
        <v>476</v>
      </c>
    </row>
    <row r="12" spans="1:19" ht="13.5" thickBot="1" x14ac:dyDescent="0.25">
      <c r="A12" s="3030"/>
      <c r="B12" s="565"/>
      <c r="C12" s="564"/>
      <c r="D12" s="564"/>
      <c r="E12" s="922"/>
      <c r="F12" s="365"/>
      <c r="G12" s="365"/>
      <c r="H12" s="922"/>
      <c r="I12" s="365"/>
      <c r="J12" s="365"/>
      <c r="K12" s="922"/>
      <c r="L12" s="365"/>
      <c r="M12" s="366"/>
    </row>
    <row r="13" spans="1:19" ht="7.5" customHeight="1" x14ac:dyDescent="0.2">
      <c r="A13" s="923"/>
      <c r="B13" s="924"/>
      <c r="C13" s="925"/>
      <c r="D13" s="925"/>
      <c r="E13" s="926"/>
      <c r="F13" s="925"/>
      <c r="G13" s="925"/>
      <c r="H13" s="926"/>
      <c r="I13" s="925"/>
      <c r="J13" s="925"/>
      <c r="K13" s="926"/>
      <c r="L13" s="925"/>
      <c r="M13" s="927"/>
    </row>
    <row r="14" spans="1:19" ht="21" customHeight="1" x14ac:dyDescent="0.2">
      <c r="A14" s="928">
        <v>2001</v>
      </c>
      <c r="B14" s="929">
        <v>32954</v>
      </c>
      <c r="C14" s="930">
        <v>1227</v>
      </c>
      <c r="D14" s="931">
        <v>3.7233719730533472E-2</v>
      </c>
      <c r="E14" s="932">
        <v>1166</v>
      </c>
      <c r="F14" s="930">
        <v>256</v>
      </c>
      <c r="G14" s="931">
        <v>0.21955403087478559</v>
      </c>
      <c r="H14" s="932">
        <v>2787</v>
      </c>
      <c r="I14" s="930">
        <v>290</v>
      </c>
      <c r="J14" s="931">
        <v>0.10405453893074991</v>
      </c>
      <c r="K14" s="932">
        <v>29001</v>
      </c>
      <c r="L14" s="930">
        <v>681</v>
      </c>
      <c r="M14" s="933">
        <v>2.3481948898313853E-2</v>
      </c>
    </row>
    <row r="15" spans="1:19" ht="21" customHeight="1" x14ac:dyDescent="0.2">
      <c r="A15" s="928">
        <v>2002</v>
      </c>
      <c r="B15" s="929">
        <v>31229</v>
      </c>
      <c r="C15" s="930">
        <v>1308</v>
      </c>
      <c r="D15" s="931">
        <v>4.1884146146210256E-2</v>
      </c>
      <c r="E15" s="932">
        <v>1137</v>
      </c>
      <c r="F15" s="930">
        <v>263</v>
      </c>
      <c r="G15" s="931">
        <v>0.23100000000000001</v>
      </c>
      <c r="H15" s="932">
        <v>2671</v>
      </c>
      <c r="I15" s="930">
        <v>310</v>
      </c>
      <c r="J15" s="931">
        <v>0.11600000000000001</v>
      </c>
      <c r="K15" s="932">
        <v>27421</v>
      </c>
      <c r="L15" s="930">
        <v>735</v>
      </c>
      <c r="M15" s="933">
        <v>2.7E-2</v>
      </c>
      <c r="P15" s="3005"/>
      <c r="Q15" s="3005"/>
      <c r="R15" s="3005"/>
      <c r="S15" s="3005"/>
    </row>
    <row r="16" spans="1:19" ht="21" customHeight="1" x14ac:dyDescent="0.2">
      <c r="A16" s="928">
        <v>2003</v>
      </c>
      <c r="B16" s="929">
        <v>30611</v>
      </c>
      <c r="C16" s="930">
        <v>1541</v>
      </c>
      <c r="D16" s="931">
        <v>5.0341380549475678E-2</v>
      </c>
      <c r="E16" s="932">
        <v>1135</v>
      </c>
      <c r="F16" s="930">
        <v>303</v>
      </c>
      <c r="G16" s="931">
        <v>0.26700000000000002</v>
      </c>
      <c r="H16" s="932">
        <v>2569</v>
      </c>
      <c r="I16" s="930">
        <v>326</v>
      </c>
      <c r="J16" s="931">
        <v>0.127</v>
      </c>
      <c r="K16" s="932">
        <v>26907</v>
      </c>
      <c r="L16" s="930">
        <v>912</v>
      </c>
      <c r="M16" s="933">
        <v>3.4000000000000002E-2</v>
      </c>
    </row>
    <row r="17" spans="1:20" ht="21" customHeight="1" x14ac:dyDescent="0.2">
      <c r="A17" s="928">
        <v>2004</v>
      </c>
      <c r="B17" s="929">
        <v>30148</v>
      </c>
      <c r="C17" s="930">
        <v>1756</v>
      </c>
      <c r="D17" s="931">
        <v>5.8245986466763967E-2</v>
      </c>
      <c r="E17" s="932">
        <v>1137</v>
      </c>
      <c r="F17" s="930">
        <v>342</v>
      </c>
      <c r="G17" s="931">
        <v>0.30099999999999999</v>
      </c>
      <c r="H17" s="932">
        <v>2478</v>
      </c>
      <c r="I17" s="930">
        <v>338</v>
      </c>
      <c r="J17" s="931">
        <v>0.13600000000000001</v>
      </c>
      <c r="K17" s="932">
        <v>26533</v>
      </c>
      <c r="L17" s="930">
        <v>1076</v>
      </c>
      <c r="M17" s="933">
        <v>4.1000000000000002E-2</v>
      </c>
    </row>
    <row r="18" spans="1:20" ht="21" customHeight="1" x14ac:dyDescent="0.2">
      <c r="A18" s="928">
        <v>2005</v>
      </c>
      <c r="B18" s="929">
        <v>29605</v>
      </c>
      <c r="C18" s="930">
        <v>1944</v>
      </c>
      <c r="D18" s="931">
        <v>6.5664583685188307E-2</v>
      </c>
      <c r="E18" s="932">
        <v>1127</v>
      </c>
      <c r="F18" s="930">
        <v>342</v>
      </c>
      <c r="G18" s="931">
        <v>0.30299999999999999</v>
      </c>
      <c r="H18" s="932">
        <v>2404</v>
      </c>
      <c r="I18" s="930">
        <v>331</v>
      </c>
      <c r="J18" s="931">
        <v>0.13800000000000001</v>
      </c>
      <c r="K18" s="932">
        <v>26074</v>
      </c>
      <c r="L18" s="930">
        <v>1271</v>
      </c>
      <c r="M18" s="933">
        <v>4.9000000000000002E-2</v>
      </c>
    </row>
    <row r="19" spans="1:20" ht="21" customHeight="1" x14ac:dyDescent="0.2">
      <c r="A19" s="928">
        <v>2006</v>
      </c>
      <c r="B19" s="929">
        <v>28923</v>
      </c>
      <c r="C19" s="930">
        <v>2116</v>
      </c>
      <c r="D19" s="931">
        <v>7.3159769041938938E-2</v>
      </c>
      <c r="E19" s="932">
        <v>1117</v>
      </c>
      <c r="F19" s="930">
        <v>352</v>
      </c>
      <c r="G19" s="931">
        <v>0.315</v>
      </c>
      <c r="H19" s="932">
        <v>2337</v>
      </c>
      <c r="I19" s="930">
        <v>347</v>
      </c>
      <c r="J19" s="931">
        <v>0.14799999999999999</v>
      </c>
      <c r="K19" s="932">
        <v>25469</v>
      </c>
      <c r="L19" s="930">
        <v>1417</v>
      </c>
      <c r="M19" s="933">
        <v>5.6000000000000001E-2</v>
      </c>
      <c r="T19" s="864"/>
    </row>
    <row r="20" spans="1:20" ht="21" customHeight="1" x14ac:dyDescent="0.2">
      <c r="A20" s="928">
        <v>2007</v>
      </c>
      <c r="B20" s="929">
        <v>29255</v>
      </c>
      <c r="C20" s="930">
        <v>2439</v>
      </c>
      <c r="D20" s="931">
        <v>8.3370364040334988E-2</v>
      </c>
      <c r="E20" s="932">
        <v>1128</v>
      </c>
      <c r="F20" s="930">
        <v>356</v>
      </c>
      <c r="G20" s="931">
        <v>0.316</v>
      </c>
      <c r="H20" s="932">
        <v>2336</v>
      </c>
      <c r="I20" s="930">
        <v>350</v>
      </c>
      <c r="J20" s="931">
        <v>0.15</v>
      </c>
      <c r="K20" s="932">
        <v>25791</v>
      </c>
      <c r="L20" s="930">
        <v>1733</v>
      </c>
      <c r="M20" s="933">
        <v>6.7000000000000004E-2</v>
      </c>
      <c r="T20" s="864"/>
    </row>
    <row r="21" spans="1:20" ht="21" customHeight="1" x14ac:dyDescent="0.2">
      <c r="A21" s="934">
        <v>2008</v>
      </c>
      <c r="B21" s="929">
        <v>28876</v>
      </c>
      <c r="C21" s="930">
        <v>3396</v>
      </c>
      <c r="D21" s="931">
        <v>0.11760631666435795</v>
      </c>
      <c r="E21" s="935">
        <v>1115</v>
      </c>
      <c r="F21" s="936">
        <v>357</v>
      </c>
      <c r="G21" s="931">
        <v>0.32</v>
      </c>
      <c r="H21" s="935">
        <v>2339</v>
      </c>
      <c r="I21" s="936">
        <v>357</v>
      </c>
      <c r="J21" s="931">
        <v>0.153</v>
      </c>
      <c r="K21" s="935">
        <v>25422</v>
      </c>
      <c r="L21" s="937">
        <v>2682</v>
      </c>
      <c r="M21" s="933">
        <v>0.105</v>
      </c>
      <c r="T21" s="864"/>
    </row>
    <row r="22" spans="1:20" ht="21" customHeight="1" x14ac:dyDescent="0.2">
      <c r="A22" s="934">
        <v>2009</v>
      </c>
      <c r="B22" s="929">
        <v>27797</v>
      </c>
      <c r="C22" s="930">
        <v>3251</v>
      </c>
      <c r="D22" s="931">
        <v>0.11695506709357124</v>
      </c>
      <c r="E22" s="935">
        <v>1109</v>
      </c>
      <c r="F22" s="936">
        <v>376</v>
      </c>
      <c r="G22" s="938">
        <v>0.33904418394950409</v>
      </c>
      <c r="H22" s="935">
        <v>2311</v>
      </c>
      <c r="I22" s="936">
        <v>364</v>
      </c>
      <c r="J22" s="938">
        <v>0.15750757247944613</v>
      </c>
      <c r="K22" s="935">
        <v>24377</v>
      </c>
      <c r="L22" s="937">
        <v>2511</v>
      </c>
      <c r="M22" s="933">
        <v>0.10300693276449112</v>
      </c>
      <c r="T22" s="864"/>
    </row>
    <row r="23" spans="1:20" ht="21" customHeight="1" x14ac:dyDescent="0.2">
      <c r="A23" s="934">
        <v>2010</v>
      </c>
      <c r="B23" s="929">
        <v>26377</v>
      </c>
      <c r="C23" s="930">
        <v>3606</v>
      </c>
      <c r="D23" s="931">
        <v>0.13671001251089965</v>
      </c>
      <c r="E23" s="935">
        <v>1062</v>
      </c>
      <c r="F23" s="936">
        <v>389</v>
      </c>
      <c r="G23" s="938">
        <v>0.36629001883239171</v>
      </c>
      <c r="H23" s="935">
        <v>2200</v>
      </c>
      <c r="I23" s="936">
        <v>371</v>
      </c>
      <c r="J23" s="938">
        <v>0.16863636363636364</v>
      </c>
      <c r="K23" s="935">
        <v>23115</v>
      </c>
      <c r="L23" s="937">
        <v>2846</v>
      </c>
      <c r="M23" s="933">
        <v>0.12312351287043045</v>
      </c>
      <c r="T23" s="864"/>
    </row>
    <row r="24" spans="1:20" ht="21" customHeight="1" x14ac:dyDescent="0.2">
      <c r="A24" s="934">
        <v>2011</v>
      </c>
      <c r="B24" s="929">
        <v>25607</v>
      </c>
      <c r="C24" s="930">
        <v>3996</v>
      </c>
      <c r="D24" s="931">
        <v>0.15605107978287186</v>
      </c>
      <c r="E24" s="935">
        <v>1068</v>
      </c>
      <c r="F24" s="936">
        <v>392</v>
      </c>
      <c r="G24" s="938">
        <v>0.36704119850187267</v>
      </c>
      <c r="H24" s="935">
        <v>2142</v>
      </c>
      <c r="I24" s="936">
        <v>376</v>
      </c>
      <c r="J24" s="938">
        <v>0.17553688141923435</v>
      </c>
      <c r="K24" s="935">
        <v>22397</v>
      </c>
      <c r="L24" s="937">
        <v>3228</v>
      </c>
      <c r="M24" s="933">
        <v>0.14412644550609457</v>
      </c>
      <c r="T24" s="864"/>
    </row>
    <row r="25" spans="1:20" ht="21" customHeight="1" x14ac:dyDescent="0.2">
      <c r="A25" s="939">
        <v>2012</v>
      </c>
      <c r="B25" s="930">
        <v>24215</v>
      </c>
      <c r="C25" s="930">
        <v>4334</v>
      </c>
      <c r="D25" s="931">
        <v>0.17897997109229816</v>
      </c>
      <c r="E25" s="935">
        <v>1052</v>
      </c>
      <c r="F25" s="936">
        <v>399</v>
      </c>
      <c r="G25" s="938">
        <v>0.37927756653992395</v>
      </c>
      <c r="H25" s="935">
        <v>2053</v>
      </c>
      <c r="I25" s="936">
        <v>375</v>
      </c>
      <c r="J25" s="938">
        <v>0.1826595226497808</v>
      </c>
      <c r="K25" s="935">
        <v>21110</v>
      </c>
      <c r="L25" s="937">
        <v>3560</v>
      </c>
      <c r="M25" s="933">
        <v>0.16864045476077688</v>
      </c>
      <c r="T25" s="864"/>
    </row>
    <row r="26" spans="1:20" ht="21" customHeight="1" x14ac:dyDescent="0.2">
      <c r="A26" s="939">
        <v>2013</v>
      </c>
      <c r="B26" s="930">
        <v>23399</v>
      </c>
      <c r="C26" s="930">
        <v>4814</v>
      </c>
      <c r="D26" s="931">
        <v>0.20573528783281336</v>
      </c>
      <c r="E26" s="935">
        <v>1032</v>
      </c>
      <c r="F26" s="936">
        <v>407</v>
      </c>
      <c r="G26" s="938">
        <v>0.39437984496124029</v>
      </c>
      <c r="H26" s="935">
        <v>1997</v>
      </c>
      <c r="I26" s="936">
        <v>383</v>
      </c>
      <c r="J26" s="938">
        <v>0.19178768152228343</v>
      </c>
      <c r="K26" s="935">
        <v>20370</v>
      </c>
      <c r="L26" s="937">
        <v>4024</v>
      </c>
      <c r="M26" s="933">
        <v>0.19754540991654393</v>
      </c>
      <c r="T26" s="864"/>
    </row>
    <row r="27" spans="1:20" ht="21" customHeight="1" x14ac:dyDescent="0.2">
      <c r="A27" s="939">
        <v>2014</v>
      </c>
      <c r="B27" s="1742">
        <v>22344</v>
      </c>
      <c r="C27" s="930">
        <v>5159</v>
      </c>
      <c r="D27" s="938">
        <v>0.23088972431077695</v>
      </c>
      <c r="E27" s="935">
        <v>1010</v>
      </c>
      <c r="F27" s="936">
        <v>401</v>
      </c>
      <c r="G27" s="938">
        <v>0.39702970297029705</v>
      </c>
      <c r="H27" s="935">
        <v>1960</v>
      </c>
      <c r="I27" s="936">
        <v>381</v>
      </c>
      <c r="J27" s="938">
        <v>0.19438775510204082</v>
      </c>
      <c r="K27" s="935">
        <v>19374</v>
      </c>
      <c r="L27" s="937">
        <v>4377</v>
      </c>
      <c r="M27" s="933">
        <v>0.22592133787550325</v>
      </c>
      <c r="T27" s="864"/>
    </row>
    <row r="28" spans="1:20" ht="3" customHeight="1" thickBot="1" x14ac:dyDescent="0.25">
      <c r="A28" s="940"/>
      <c r="B28" s="941"/>
      <c r="C28" s="942"/>
      <c r="D28" s="943"/>
      <c r="E28" s="944"/>
      <c r="F28" s="945"/>
      <c r="G28" s="946"/>
      <c r="H28" s="944"/>
      <c r="I28" s="945"/>
      <c r="J28" s="946"/>
      <c r="K28" s="944"/>
      <c r="L28" s="947"/>
      <c r="M28" s="948"/>
    </row>
    <row r="30" spans="1:20" x14ac:dyDescent="0.2">
      <c r="A30" s="2892" t="s">
        <v>477</v>
      </c>
      <c r="B30" s="2892"/>
      <c r="C30" s="2892"/>
      <c r="D30" s="2892"/>
      <c r="E30" s="2892"/>
      <c r="F30" s="2892"/>
      <c r="G30" s="2892"/>
      <c r="H30" s="2892"/>
      <c r="I30" s="2892"/>
      <c r="J30" s="2892"/>
      <c r="K30" s="2892"/>
      <c r="L30" s="2892"/>
      <c r="M30" s="2892"/>
    </row>
    <row r="31" spans="1:20" ht="27" customHeight="1" x14ac:dyDescent="0.2">
      <c r="A31" s="2895" t="s">
        <v>478</v>
      </c>
      <c r="B31" s="2895"/>
      <c r="C31" s="2895"/>
      <c r="D31" s="2895"/>
      <c r="E31" s="2895"/>
      <c r="F31" s="2895"/>
      <c r="G31" s="2895"/>
      <c r="H31" s="2895"/>
      <c r="I31" s="2895"/>
      <c r="J31" s="2895"/>
      <c r="K31" s="2895"/>
      <c r="L31" s="2895"/>
      <c r="M31" s="2895"/>
    </row>
    <row r="32" spans="1:20" x14ac:dyDescent="0.2">
      <c r="T32" s="864"/>
    </row>
    <row r="33" spans="6:20" x14ac:dyDescent="0.2">
      <c r="T33" s="864"/>
    </row>
    <row r="34" spans="6:20" x14ac:dyDescent="0.2">
      <c r="T34" s="864"/>
    </row>
    <row r="36" spans="6:20" x14ac:dyDescent="0.2">
      <c r="L36" s="330"/>
    </row>
    <row r="39" spans="6:20" ht="12.75" customHeight="1" x14ac:dyDescent="0.2"/>
    <row r="43" spans="6:20" x14ac:dyDescent="0.2">
      <c r="F43" s="334"/>
    </row>
  </sheetData>
  <mergeCells count="12">
    <mergeCell ref="A1:M1"/>
    <mergeCell ref="P15:S15"/>
    <mergeCell ref="A30:M30"/>
    <mergeCell ref="A31:M31"/>
    <mergeCell ref="A2:M2"/>
    <mergeCell ref="A3:M3"/>
    <mergeCell ref="A4:M4"/>
    <mergeCell ref="A6:A12"/>
    <mergeCell ref="B6:D9"/>
    <mergeCell ref="E6:G9"/>
    <mergeCell ref="H6:J9"/>
    <mergeCell ref="K6:M9"/>
  </mergeCells>
  <printOptions horizontalCentered="1"/>
  <pageMargins left="0.7" right="0.7" top="0.75" bottom="0.5" header="0.3" footer="0.3"/>
  <pageSetup scale="85" orientation="landscape" r:id="rId1"/>
  <headerFooter>
    <oddFooter>&amp;R2015 Data Tables</odd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pageSetUpPr fitToPage="1"/>
  </sheetPr>
  <dimension ref="A1:M43"/>
  <sheetViews>
    <sheetView zoomScale="80" zoomScaleNormal="80" workbookViewId="0"/>
  </sheetViews>
  <sheetFormatPr defaultColWidth="9.140625" defaultRowHeight="12.75" x14ac:dyDescent="0.2"/>
  <cols>
    <col min="1" max="1" width="13.140625" style="97" customWidth="1"/>
    <col min="2" max="2" width="15.7109375" style="97" customWidth="1"/>
    <col min="3" max="3" width="12.7109375" style="97" customWidth="1"/>
    <col min="4" max="4" width="10.5703125" style="97" customWidth="1"/>
    <col min="5" max="5" width="15.7109375" style="97" customWidth="1"/>
    <col min="6" max="6" width="16.140625" style="97" customWidth="1"/>
    <col min="7" max="7" width="10.7109375" style="97" customWidth="1"/>
    <col min="8" max="8" width="15.7109375" style="97" customWidth="1"/>
    <col min="9" max="9" width="12.7109375" style="97" customWidth="1"/>
    <col min="10" max="10" width="9.7109375" style="97" customWidth="1"/>
    <col min="11" max="11" width="15.7109375" style="97" customWidth="1"/>
    <col min="12" max="12" width="13.7109375" style="97" customWidth="1"/>
    <col min="13" max="13" width="9.7109375" style="97" customWidth="1"/>
    <col min="14" max="16384" width="9.140625" style="560"/>
  </cols>
  <sheetData>
    <row r="1" spans="1:13" x14ac:dyDescent="0.2">
      <c r="A1" s="24"/>
      <c r="B1" s="25"/>
      <c r="C1" s="25"/>
      <c r="D1" s="25"/>
      <c r="E1" s="25"/>
      <c r="F1" s="25"/>
      <c r="G1" s="25"/>
      <c r="H1" s="25"/>
      <c r="I1" s="25"/>
      <c r="J1" s="25"/>
      <c r="K1" s="25"/>
      <c r="L1" s="25"/>
      <c r="M1" s="26"/>
    </row>
    <row r="2" spans="1:13" ht="20.25" x14ac:dyDescent="0.3">
      <c r="A2" s="2731" t="s">
        <v>479</v>
      </c>
      <c r="B2" s="2732"/>
      <c r="C2" s="2732"/>
      <c r="D2" s="2732"/>
      <c r="E2" s="2732"/>
      <c r="F2" s="2732"/>
      <c r="G2" s="2732"/>
      <c r="H2" s="2732"/>
      <c r="I2" s="2732"/>
      <c r="J2" s="2732"/>
      <c r="K2" s="2732"/>
      <c r="L2" s="2732"/>
      <c r="M2" s="2733"/>
    </row>
    <row r="3" spans="1:13" ht="18" x14ac:dyDescent="0.25">
      <c r="A3" s="2872" t="s">
        <v>296</v>
      </c>
      <c r="B3" s="2873"/>
      <c r="C3" s="2873"/>
      <c r="D3" s="2873"/>
      <c r="E3" s="2873"/>
      <c r="F3" s="2873"/>
      <c r="G3" s="2873"/>
      <c r="H3" s="2873"/>
      <c r="I3" s="2873"/>
      <c r="J3" s="2873"/>
      <c r="K3" s="2873"/>
      <c r="L3" s="2873"/>
      <c r="M3" s="2874"/>
    </row>
    <row r="4" spans="1:13" ht="18" x14ac:dyDescent="0.25">
      <c r="A4" s="2872" t="s">
        <v>1</v>
      </c>
      <c r="B4" s="2873"/>
      <c r="C4" s="2873"/>
      <c r="D4" s="2873"/>
      <c r="E4" s="2873"/>
      <c r="F4" s="2873"/>
      <c r="G4" s="2873"/>
      <c r="H4" s="2873"/>
      <c r="I4" s="2873"/>
      <c r="J4" s="2873"/>
      <c r="K4" s="2873"/>
      <c r="L4" s="2873"/>
      <c r="M4" s="2874"/>
    </row>
    <row r="5" spans="1:13" ht="18.75" thickBot="1" x14ac:dyDescent="0.3">
      <c r="A5" s="949"/>
      <c r="B5" s="916"/>
      <c r="C5" s="916"/>
      <c r="D5" s="916"/>
      <c r="E5" s="917"/>
      <c r="F5" s="917"/>
      <c r="G5" s="917"/>
      <c r="H5" s="917"/>
      <c r="I5" s="917"/>
      <c r="J5" s="917"/>
      <c r="K5" s="917"/>
      <c r="L5" s="917"/>
      <c r="M5" s="950"/>
    </row>
    <row r="6" spans="1:13" x14ac:dyDescent="0.2">
      <c r="A6" s="3038" t="s">
        <v>471</v>
      </c>
      <c r="B6" s="3041" t="s">
        <v>472</v>
      </c>
      <c r="C6" s="3042"/>
      <c r="D6" s="3043"/>
      <c r="E6" s="3044" t="s">
        <v>473</v>
      </c>
      <c r="F6" s="3045"/>
      <c r="G6" s="3046"/>
      <c r="H6" s="3044" t="s">
        <v>474</v>
      </c>
      <c r="I6" s="3045"/>
      <c r="J6" s="3046"/>
      <c r="K6" s="3044" t="s">
        <v>475</v>
      </c>
      <c r="L6" s="3045"/>
      <c r="M6" s="3047"/>
    </row>
    <row r="7" spans="1:13" x14ac:dyDescent="0.2">
      <c r="A7" s="3039"/>
      <c r="B7" s="3031"/>
      <c r="C7" s="3032"/>
      <c r="D7" s="3033"/>
      <c r="E7" s="3034"/>
      <c r="F7" s="3035"/>
      <c r="G7" s="3036"/>
      <c r="H7" s="3034"/>
      <c r="I7" s="3035"/>
      <c r="J7" s="3036"/>
      <c r="K7" s="3034"/>
      <c r="L7" s="3035"/>
      <c r="M7" s="3037"/>
    </row>
    <row r="8" spans="1:13" x14ac:dyDescent="0.2">
      <c r="A8" s="3039"/>
      <c r="B8" s="3031"/>
      <c r="C8" s="3032"/>
      <c r="D8" s="3033"/>
      <c r="E8" s="3034"/>
      <c r="F8" s="3035"/>
      <c r="G8" s="3036"/>
      <c r="H8" s="3034"/>
      <c r="I8" s="3035"/>
      <c r="J8" s="3036"/>
      <c r="K8" s="3034"/>
      <c r="L8" s="3035"/>
      <c r="M8" s="3037"/>
    </row>
    <row r="9" spans="1:13" x14ac:dyDescent="0.2">
      <c r="A9" s="3039"/>
      <c r="B9" s="3031"/>
      <c r="C9" s="3032"/>
      <c r="D9" s="3033"/>
      <c r="E9" s="3034"/>
      <c r="F9" s="3035"/>
      <c r="G9" s="3036"/>
      <c r="H9" s="3034"/>
      <c r="I9" s="3035"/>
      <c r="J9" s="3036"/>
      <c r="K9" s="3034"/>
      <c r="L9" s="3035"/>
      <c r="M9" s="3037"/>
    </row>
    <row r="10" spans="1:13" x14ac:dyDescent="0.2">
      <c r="A10" s="3039"/>
      <c r="B10" s="951"/>
      <c r="C10" s="952" t="s">
        <v>120</v>
      </c>
      <c r="D10" s="952"/>
      <c r="E10" s="953"/>
      <c r="F10" s="952" t="s">
        <v>120</v>
      </c>
      <c r="G10" s="952"/>
      <c r="H10" s="953"/>
      <c r="I10" s="952" t="s">
        <v>120</v>
      </c>
      <c r="J10" s="952"/>
      <c r="K10" s="953"/>
      <c r="L10" s="952" t="s">
        <v>120</v>
      </c>
      <c r="M10" s="954"/>
    </row>
    <row r="11" spans="1:13" x14ac:dyDescent="0.2">
      <c r="A11" s="3039"/>
      <c r="B11" s="955" t="s">
        <v>21</v>
      </c>
      <c r="C11" s="952" t="s">
        <v>480</v>
      </c>
      <c r="D11" s="952" t="s">
        <v>39</v>
      </c>
      <c r="E11" s="956" t="s">
        <v>21</v>
      </c>
      <c r="F11" s="952" t="s">
        <v>480</v>
      </c>
      <c r="G11" s="952" t="s">
        <v>39</v>
      </c>
      <c r="H11" s="956" t="s">
        <v>21</v>
      </c>
      <c r="I11" s="952" t="s">
        <v>480</v>
      </c>
      <c r="J11" s="952" t="s">
        <v>39</v>
      </c>
      <c r="K11" s="956" t="s">
        <v>21</v>
      </c>
      <c r="L11" s="952" t="s">
        <v>480</v>
      </c>
      <c r="M11" s="954" t="s">
        <v>39</v>
      </c>
    </row>
    <row r="12" spans="1:13" x14ac:dyDescent="0.2">
      <c r="A12" s="3039"/>
      <c r="B12" s="955" t="s">
        <v>120</v>
      </c>
      <c r="C12" s="952" t="s">
        <v>45</v>
      </c>
      <c r="D12" s="952" t="s">
        <v>476</v>
      </c>
      <c r="E12" s="956" t="s">
        <v>120</v>
      </c>
      <c r="F12" s="952" t="s">
        <v>45</v>
      </c>
      <c r="G12" s="952" t="s">
        <v>476</v>
      </c>
      <c r="H12" s="956" t="s">
        <v>120</v>
      </c>
      <c r="I12" s="952" t="s">
        <v>45</v>
      </c>
      <c r="J12" s="952" t="s">
        <v>476</v>
      </c>
      <c r="K12" s="956" t="s">
        <v>120</v>
      </c>
      <c r="L12" s="952" t="s">
        <v>45</v>
      </c>
      <c r="M12" s="954" t="s">
        <v>476</v>
      </c>
    </row>
    <row r="13" spans="1:13" x14ac:dyDescent="0.2">
      <c r="A13" s="3039"/>
      <c r="B13" s="957" t="s">
        <v>444</v>
      </c>
      <c r="C13" s="958" t="s">
        <v>444</v>
      </c>
      <c r="D13" s="127"/>
      <c r="E13" s="959" t="s">
        <v>444</v>
      </c>
      <c r="F13" s="958" t="s">
        <v>444</v>
      </c>
      <c r="G13" s="127"/>
      <c r="H13" s="959" t="s">
        <v>444</v>
      </c>
      <c r="I13" s="958" t="s">
        <v>444</v>
      </c>
      <c r="J13" s="127"/>
      <c r="K13" s="959" t="s">
        <v>444</v>
      </c>
      <c r="L13" s="958" t="s">
        <v>444</v>
      </c>
      <c r="M13" s="960"/>
    </row>
    <row r="14" spans="1:13" ht="13.5" thickBot="1" x14ac:dyDescent="0.25">
      <c r="A14" s="3040"/>
      <c r="B14" s="961"/>
      <c r="C14" s="962"/>
      <c r="D14" s="962"/>
      <c r="E14" s="963"/>
      <c r="F14" s="964"/>
      <c r="G14" s="964"/>
      <c r="H14" s="963"/>
      <c r="I14" s="964"/>
      <c r="J14" s="964"/>
      <c r="K14" s="963"/>
      <c r="L14" s="964"/>
      <c r="M14" s="965"/>
    </row>
    <row r="15" spans="1:13" x14ac:dyDescent="0.2">
      <c r="A15" s="923"/>
      <c r="B15" s="924"/>
      <c r="C15" s="925"/>
      <c r="D15" s="925"/>
      <c r="E15" s="926"/>
      <c r="F15" s="925"/>
      <c r="G15" s="925"/>
      <c r="H15" s="926"/>
      <c r="I15" s="925"/>
      <c r="J15" s="925"/>
      <c r="K15" s="926"/>
      <c r="L15" s="925"/>
      <c r="M15" s="927"/>
    </row>
    <row r="16" spans="1:13" ht="19.5" customHeight="1" x14ac:dyDescent="0.2">
      <c r="A16" s="928">
        <v>2001</v>
      </c>
      <c r="B16" s="929">
        <v>34342</v>
      </c>
      <c r="C16" s="930">
        <v>7034</v>
      </c>
      <c r="D16" s="931">
        <f>C16/B16</f>
        <v>0.20482208374585056</v>
      </c>
      <c r="E16" s="932">
        <v>24761</v>
      </c>
      <c r="F16" s="930">
        <v>6180</v>
      </c>
      <c r="G16" s="931">
        <v>0.24958604256693995</v>
      </c>
      <c r="H16" s="932">
        <v>6045</v>
      </c>
      <c r="I16" s="930">
        <v>698</v>
      </c>
      <c r="J16" s="931">
        <v>0.11546732837055418</v>
      </c>
      <c r="K16" s="932">
        <v>3536</v>
      </c>
      <c r="L16" s="930">
        <v>156</v>
      </c>
      <c r="M16" s="933">
        <v>4.4117647058823532E-2</v>
      </c>
    </row>
    <row r="17" spans="1:13" ht="19.5" customHeight="1" x14ac:dyDescent="0.2">
      <c r="A17" s="928">
        <v>2002</v>
      </c>
      <c r="B17" s="929">
        <v>34248</v>
      </c>
      <c r="C17" s="930">
        <v>7915</v>
      </c>
      <c r="D17" s="931">
        <f t="shared" ref="D17:D28" si="0">C17/B17</f>
        <v>0.23110838589114693</v>
      </c>
      <c r="E17" s="932">
        <v>25110</v>
      </c>
      <c r="F17" s="930">
        <v>6999</v>
      </c>
      <c r="G17" s="931">
        <v>0.27873357228195939</v>
      </c>
      <c r="H17" s="932">
        <v>5846</v>
      </c>
      <c r="I17" s="930">
        <v>763</v>
      </c>
      <c r="J17" s="931">
        <v>0.130516592541909</v>
      </c>
      <c r="K17" s="932">
        <v>3292</v>
      </c>
      <c r="L17" s="930">
        <v>153</v>
      </c>
      <c r="M17" s="933">
        <v>4.6476306196840823E-2</v>
      </c>
    </row>
    <row r="18" spans="1:13" ht="19.5" customHeight="1" x14ac:dyDescent="0.2">
      <c r="A18" s="928">
        <v>2003</v>
      </c>
      <c r="B18" s="929">
        <v>34407</v>
      </c>
      <c r="C18" s="930">
        <v>8475</v>
      </c>
      <c r="D18" s="931">
        <f t="shared" si="0"/>
        <v>0.2463161565960415</v>
      </c>
      <c r="E18" s="932">
        <v>25556</v>
      </c>
      <c r="F18" s="930">
        <v>7530</v>
      </c>
      <c r="G18" s="931">
        <v>0.29464704961652843</v>
      </c>
      <c r="H18" s="932">
        <v>5682</v>
      </c>
      <c r="I18" s="930">
        <v>789</v>
      </c>
      <c r="J18" s="931">
        <v>0.13885955649419218</v>
      </c>
      <c r="K18" s="932">
        <v>3168</v>
      </c>
      <c r="L18" s="930">
        <v>156</v>
      </c>
      <c r="M18" s="933">
        <v>4.924242424242424E-2</v>
      </c>
    </row>
    <row r="19" spans="1:13" ht="19.5" customHeight="1" x14ac:dyDescent="0.2">
      <c r="A19" s="928">
        <v>2004</v>
      </c>
      <c r="B19" s="929">
        <v>34523</v>
      </c>
      <c r="C19" s="930">
        <v>9993</v>
      </c>
      <c r="D19" s="931">
        <f t="shared" si="0"/>
        <v>0.28945920111230194</v>
      </c>
      <c r="E19" s="932">
        <v>25981</v>
      </c>
      <c r="F19" s="930">
        <v>8979</v>
      </c>
      <c r="G19" s="931">
        <v>0.34559870674723836</v>
      </c>
      <c r="H19" s="932">
        <v>5491</v>
      </c>
      <c r="I19" s="930">
        <v>837</v>
      </c>
      <c r="J19" s="931">
        <v>0.1524312511382262</v>
      </c>
      <c r="K19" s="932">
        <v>3051</v>
      </c>
      <c r="L19" s="930">
        <v>177</v>
      </c>
      <c r="M19" s="933">
        <v>5.801376597836775E-2</v>
      </c>
    </row>
    <row r="20" spans="1:13" ht="19.5" customHeight="1" x14ac:dyDescent="0.2">
      <c r="A20" s="928">
        <v>2005</v>
      </c>
      <c r="B20" s="929">
        <v>34232</v>
      </c>
      <c r="C20" s="930">
        <v>10333</v>
      </c>
      <c r="D20" s="931">
        <f t="shared" si="0"/>
        <v>0.30185206824024302</v>
      </c>
      <c r="E20" s="932">
        <v>25900</v>
      </c>
      <c r="F20" s="930">
        <v>9328</v>
      </c>
      <c r="G20" s="931">
        <v>0.36015444015444015</v>
      </c>
      <c r="H20" s="932">
        <v>5373</v>
      </c>
      <c r="I20" s="930">
        <v>821</v>
      </c>
      <c r="J20" s="931">
        <v>0.15280104224827842</v>
      </c>
      <c r="K20" s="932">
        <v>2959</v>
      </c>
      <c r="L20" s="930">
        <v>184</v>
      </c>
      <c r="M20" s="933">
        <v>6.2183169989861439E-2</v>
      </c>
    </row>
    <row r="21" spans="1:13" ht="19.5" customHeight="1" x14ac:dyDescent="0.2">
      <c r="A21" s="928">
        <v>2006</v>
      </c>
      <c r="B21" s="929">
        <v>33933</v>
      </c>
      <c r="C21" s="930">
        <v>10326</v>
      </c>
      <c r="D21" s="931">
        <f t="shared" si="0"/>
        <v>0.30430554327645654</v>
      </c>
      <c r="E21" s="932">
        <v>25848</v>
      </c>
      <c r="F21" s="930">
        <v>9284</v>
      </c>
      <c r="G21" s="931">
        <v>0.35917672547199009</v>
      </c>
      <c r="H21" s="932">
        <v>5196</v>
      </c>
      <c r="I21" s="930">
        <v>853</v>
      </c>
      <c r="J21" s="931">
        <v>0.16416474210931487</v>
      </c>
      <c r="K21" s="932">
        <v>2889</v>
      </c>
      <c r="L21" s="930">
        <v>189</v>
      </c>
      <c r="M21" s="933">
        <v>6.5420560747663545E-2</v>
      </c>
    </row>
    <row r="22" spans="1:13" ht="19.5" customHeight="1" x14ac:dyDescent="0.2">
      <c r="A22" s="928">
        <v>2007</v>
      </c>
      <c r="B22" s="929">
        <v>33892</v>
      </c>
      <c r="C22" s="930">
        <v>10921</v>
      </c>
      <c r="D22" s="931">
        <f t="shared" si="0"/>
        <v>0.32222943467484955</v>
      </c>
      <c r="E22" s="932">
        <v>25905</v>
      </c>
      <c r="F22" s="930">
        <v>9842</v>
      </c>
      <c r="G22" s="931">
        <v>0.37992665508589074</v>
      </c>
      <c r="H22" s="932">
        <v>5149</v>
      </c>
      <c r="I22" s="930">
        <v>874</v>
      </c>
      <c r="J22" s="931">
        <v>0.16974169741697417</v>
      </c>
      <c r="K22" s="932">
        <v>2838</v>
      </c>
      <c r="L22" s="930">
        <v>205</v>
      </c>
      <c r="M22" s="933">
        <v>7.2233967582804787E-2</v>
      </c>
    </row>
    <row r="23" spans="1:13" ht="19.5" customHeight="1" x14ac:dyDescent="0.2">
      <c r="A23" s="928">
        <v>2008</v>
      </c>
      <c r="B23" s="929">
        <v>33888</v>
      </c>
      <c r="C23" s="930">
        <v>10687</v>
      </c>
      <c r="D23" s="931">
        <f t="shared" si="0"/>
        <v>0.31536237016052882</v>
      </c>
      <c r="E23" s="932">
        <v>25954</v>
      </c>
      <c r="F23" s="930">
        <v>9569</v>
      </c>
      <c r="G23" s="931">
        <v>0.36869076057640443</v>
      </c>
      <c r="H23" s="932">
        <v>5164</v>
      </c>
      <c r="I23" s="930">
        <v>878</v>
      </c>
      <c r="J23" s="931">
        <v>0.17002323780015491</v>
      </c>
      <c r="K23" s="932">
        <v>2770</v>
      </c>
      <c r="L23" s="930">
        <v>240</v>
      </c>
      <c r="M23" s="933">
        <v>8.6642599277978335E-2</v>
      </c>
    </row>
    <row r="24" spans="1:13" ht="19.5" customHeight="1" x14ac:dyDescent="0.2">
      <c r="A24" s="928">
        <v>2009</v>
      </c>
      <c r="B24" s="929">
        <v>33833</v>
      </c>
      <c r="C24" s="930">
        <f>+L24+I24+F24</f>
        <v>11601.758000000002</v>
      </c>
      <c r="D24" s="931">
        <f t="shared" si="0"/>
        <v>0.34291248189637341</v>
      </c>
      <c r="E24" s="932">
        <v>26089</v>
      </c>
      <c r="F24" s="930">
        <v>10473.433000000001</v>
      </c>
      <c r="G24" s="931">
        <v>0.40145015140480667</v>
      </c>
      <c r="H24" s="932">
        <v>5105</v>
      </c>
      <c r="I24" s="930">
        <v>895.88099999999997</v>
      </c>
      <c r="J24" s="931">
        <v>0.17549089128305581</v>
      </c>
      <c r="K24" s="932">
        <v>2639</v>
      </c>
      <c r="L24" s="930">
        <v>232.44399999999999</v>
      </c>
      <c r="M24" s="933">
        <v>8.8080333459643806E-2</v>
      </c>
    </row>
    <row r="25" spans="1:13" ht="19.5" customHeight="1" x14ac:dyDescent="0.2">
      <c r="A25" s="928">
        <v>2010</v>
      </c>
      <c r="B25" s="929">
        <v>33446.529000000002</v>
      </c>
      <c r="C25" s="930">
        <f>+L25+I25+F25</f>
        <v>12489.51</v>
      </c>
      <c r="D25" s="931">
        <f t="shared" si="0"/>
        <v>0.37341722365271446</v>
      </c>
      <c r="E25" s="932">
        <v>26059.013999999999</v>
      </c>
      <c r="F25" s="930">
        <v>11343.521000000001</v>
      </c>
      <c r="G25" s="931">
        <v>0.43530123587945424</v>
      </c>
      <c r="H25" s="932">
        <v>4903.4650000000001</v>
      </c>
      <c r="I25" s="930">
        <v>904.69399999999996</v>
      </c>
      <c r="J25" s="931">
        <v>0.18450096003540353</v>
      </c>
      <c r="K25" s="932">
        <v>2484.0500000000002</v>
      </c>
      <c r="L25" s="930">
        <v>241.29499999999999</v>
      </c>
      <c r="M25" s="933">
        <v>9.7137738773374116E-2</v>
      </c>
    </row>
    <row r="26" spans="1:13" ht="19.5" customHeight="1" x14ac:dyDescent="0.2">
      <c r="A26" s="928">
        <v>2011</v>
      </c>
      <c r="B26" s="929">
        <v>33387.535000000003</v>
      </c>
      <c r="C26" s="930">
        <v>12642.069</v>
      </c>
      <c r="D26" s="931">
        <f t="shared" si="0"/>
        <v>0.37864637206670088</v>
      </c>
      <c r="E26" s="932">
        <v>26258.802</v>
      </c>
      <c r="F26" s="930">
        <v>11486.079</v>
      </c>
      <c r="G26" s="931">
        <v>0.43741824170044008</v>
      </c>
      <c r="H26" s="932">
        <v>4751.7370000000001</v>
      </c>
      <c r="I26" s="930">
        <v>913.59799999999996</v>
      </c>
      <c r="J26" s="931">
        <v>0.19226611237111818</v>
      </c>
      <c r="K26" s="932">
        <v>2376.9960000000001</v>
      </c>
      <c r="L26" s="930">
        <v>242.392</v>
      </c>
      <c r="M26" s="933">
        <v>0.10197408830305141</v>
      </c>
    </row>
    <row r="27" spans="1:13" ht="19.5" customHeight="1" x14ac:dyDescent="0.2">
      <c r="A27" s="928">
        <v>2012</v>
      </c>
      <c r="B27" s="929">
        <v>32516</v>
      </c>
      <c r="C27" s="930">
        <v>12469</v>
      </c>
      <c r="D27" s="931">
        <f t="shared" si="0"/>
        <v>0.3834727518759995</v>
      </c>
      <c r="E27" s="932">
        <v>25730</v>
      </c>
      <c r="F27" s="930">
        <v>11329</v>
      </c>
      <c r="G27" s="931">
        <v>0.44030314807617565</v>
      </c>
      <c r="H27" s="932">
        <v>4566</v>
      </c>
      <c r="I27" s="930">
        <v>900</v>
      </c>
      <c r="J27" s="931">
        <v>0.19710906701708278</v>
      </c>
      <c r="K27" s="932">
        <v>2221</v>
      </c>
      <c r="L27" s="930">
        <v>239</v>
      </c>
      <c r="M27" s="933">
        <v>0.10760918505177848</v>
      </c>
    </row>
    <row r="28" spans="1:13" ht="19.5" customHeight="1" x14ac:dyDescent="0.2">
      <c r="A28" s="928">
        <v>2013</v>
      </c>
      <c r="B28" s="929">
        <v>31900</v>
      </c>
      <c r="C28" s="930">
        <v>12843</v>
      </c>
      <c r="D28" s="931">
        <f t="shared" si="0"/>
        <v>0.40260188087774296</v>
      </c>
      <c r="E28" s="932">
        <v>25266</v>
      </c>
      <c r="F28" s="930">
        <v>11644</v>
      </c>
      <c r="G28" s="931">
        <v>0.46085648697854825</v>
      </c>
      <c r="H28" s="932">
        <v>4468</v>
      </c>
      <c r="I28" s="930">
        <v>941</v>
      </c>
      <c r="J28" s="931">
        <v>0.21060877350044763</v>
      </c>
      <c r="K28" s="932">
        <v>2166</v>
      </c>
      <c r="L28" s="930">
        <v>258</v>
      </c>
      <c r="M28" s="933">
        <v>0.11911357340720222</v>
      </c>
    </row>
    <row r="29" spans="1:13" ht="19.5" customHeight="1" x14ac:dyDescent="0.2">
      <c r="A29" s="928">
        <v>2014</v>
      </c>
      <c r="B29" s="929">
        <v>30926</v>
      </c>
      <c r="C29" s="930">
        <v>12508</v>
      </c>
      <c r="D29" s="931">
        <v>0.40444933066028582</v>
      </c>
      <c r="E29" s="932">
        <v>24492</v>
      </c>
      <c r="F29" s="930">
        <v>11323</v>
      </c>
      <c r="G29" s="931">
        <v>0.46231422505307856</v>
      </c>
      <c r="H29" s="932">
        <v>4366</v>
      </c>
      <c r="I29" s="930">
        <v>934</v>
      </c>
      <c r="J29" s="931">
        <v>0.21392579019697663</v>
      </c>
      <c r="K29" s="932">
        <v>2068</v>
      </c>
      <c r="L29" s="930">
        <v>251</v>
      </c>
      <c r="M29" s="933">
        <v>0.12137330754352031</v>
      </c>
    </row>
    <row r="30" spans="1:13" ht="1.5" customHeight="1" thickBot="1" x14ac:dyDescent="0.25">
      <c r="A30" s="966"/>
      <c r="B30" s="967"/>
      <c r="C30" s="942"/>
      <c r="D30" s="943"/>
      <c r="E30" s="968"/>
      <c r="F30" s="942"/>
      <c r="G30" s="943"/>
      <c r="H30" s="968"/>
      <c r="I30" s="942"/>
      <c r="J30" s="943"/>
      <c r="K30" s="968"/>
      <c r="L30" s="942"/>
      <c r="M30" s="948"/>
    </row>
    <row r="32" spans="1:13" x14ac:dyDescent="0.2">
      <c r="A32" s="2702" t="s">
        <v>481</v>
      </c>
      <c r="B32" s="2702"/>
      <c r="C32" s="2702"/>
      <c r="D32" s="2702"/>
      <c r="E32" s="2702"/>
      <c r="F32" s="2702"/>
      <c r="G32" s="2702"/>
      <c r="H32" s="2702"/>
      <c r="I32" s="2702"/>
      <c r="J32" s="2702"/>
      <c r="K32" s="2702"/>
      <c r="L32" s="2702"/>
      <c r="M32" s="2702"/>
    </row>
    <row r="33" spans="1:13" ht="25.15" customHeight="1" x14ac:dyDescent="0.2">
      <c r="A33" s="2895" t="s">
        <v>482</v>
      </c>
      <c r="B33" s="2895"/>
      <c r="C33" s="2895"/>
      <c r="D33" s="2895"/>
      <c r="E33" s="2895"/>
      <c r="F33" s="2895"/>
      <c r="G33" s="2895"/>
      <c r="H33" s="2895"/>
      <c r="I33" s="2895"/>
      <c r="J33" s="2895"/>
      <c r="K33" s="2895"/>
      <c r="L33" s="2895"/>
      <c r="M33" s="2895"/>
    </row>
    <row r="34" spans="1:13" x14ac:dyDescent="0.2">
      <c r="A34" s="829"/>
    </row>
    <row r="43" spans="1:13" x14ac:dyDescent="0.2">
      <c r="F43" s="334"/>
    </row>
  </sheetData>
  <mergeCells count="10">
    <mergeCell ref="A32:M32"/>
    <mergeCell ref="A33:M33"/>
    <mergeCell ref="A2:M2"/>
    <mergeCell ref="A3:M3"/>
    <mergeCell ref="A4:M4"/>
    <mergeCell ref="A6:A14"/>
    <mergeCell ref="B6:D9"/>
    <mergeCell ref="E6:G9"/>
    <mergeCell ref="H6:J9"/>
    <mergeCell ref="K6:M9"/>
  </mergeCells>
  <printOptions horizontalCentered="1"/>
  <pageMargins left="0.7" right="0.7" top="0.75" bottom="0.5" header="0.3" footer="0.3"/>
  <pageSetup scale="72" orientation="landscape" r:id="rId1"/>
  <headerFooter>
    <oddFooter>&amp;R2015 Data Tables</odd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pageSetUpPr fitToPage="1"/>
  </sheetPr>
  <dimension ref="A1:R44"/>
  <sheetViews>
    <sheetView zoomScale="80" zoomScaleNormal="80" workbookViewId="0">
      <selection sqref="A1:H1"/>
    </sheetView>
  </sheetViews>
  <sheetFormatPr defaultRowHeight="12.75" x14ac:dyDescent="0.2"/>
  <cols>
    <col min="1" max="1" width="13.28515625" style="560" customWidth="1"/>
    <col min="2" max="2" width="11.7109375" style="560" customWidth="1"/>
    <col min="3" max="3" width="14" style="560" customWidth="1"/>
    <col min="4" max="6" width="16.85546875" style="560" customWidth="1"/>
    <col min="7" max="7" width="15.42578125" style="560" customWidth="1"/>
    <col min="8" max="8" width="13" style="560" customWidth="1"/>
    <col min="9" max="9" width="9.140625" style="560"/>
    <col min="10" max="10" width="41.28515625" style="560" bestFit="1" customWidth="1"/>
    <col min="11" max="12" width="13.140625" style="560" bestFit="1" customWidth="1"/>
    <col min="13" max="14" width="12" style="560" bestFit="1" customWidth="1"/>
    <col min="15" max="240" width="9.140625" style="560"/>
    <col min="241" max="241" width="20.140625" style="560" bestFit="1" customWidth="1"/>
    <col min="242" max="242" width="11.7109375" style="560" customWidth="1"/>
    <col min="243" max="248" width="13" style="560" customWidth="1"/>
    <col min="249" max="249" width="9.140625" style="560"/>
    <col min="250" max="250" width="10.5703125" style="560" bestFit="1" customWidth="1"/>
    <col min="251" max="496" width="9.140625" style="560"/>
    <col min="497" max="497" width="20.140625" style="560" bestFit="1" customWidth="1"/>
    <col min="498" max="498" width="11.7109375" style="560" customWidth="1"/>
    <col min="499" max="504" width="13" style="560" customWidth="1"/>
    <col min="505" max="505" width="9.140625" style="560"/>
    <col min="506" max="506" width="10.5703125" style="560" bestFit="1" customWidth="1"/>
    <col min="507" max="752" width="9.140625" style="560"/>
    <col min="753" max="753" width="20.140625" style="560" bestFit="1" customWidth="1"/>
    <col min="754" max="754" width="11.7109375" style="560" customWidth="1"/>
    <col min="755" max="760" width="13" style="560" customWidth="1"/>
    <col min="761" max="761" width="9.140625" style="560"/>
    <col min="762" max="762" width="10.5703125" style="560" bestFit="1" customWidth="1"/>
    <col min="763" max="1008" width="9.140625" style="560"/>
    <col min="1009" max="1009" width="20.140625" style="560" bestFit="1" customWidth="1"/>
    <col min="1010" max="1010" width="11.7109375" style="560" customWidth="1"/>
    <col min="1011" max="1016" width="13" style="560" customWidth="1"/>
    <col min="1017" max="1017" width="9.140625" style="560"/>
    <col min="1018" max="1018" width="10.5703125" style="560" bestFit="1" customWidth="1"/>
    <col min="1019" max="1264" width="9.140625" style="560"/>
    <col min="1265" max="1265" width="20.140625" style="560" bestFit="1" customWidth="1"/>
    <col min="1266" max="1266" width="11.7109375" style="560" customWidth="1"/>
    <col min="1267" max="1272" width="13" style="560" customWidth="1"/>
    <col min="1273" max="1273" width="9.140625" style="560"/>
    <col min="1274" max="1274" width="10.5703125" style="560" bestFit="1" customWidth="1"/>
    <col min="1275" max="1520" width="9.140625" style="560"/>
    <col min="1521" max="1521" width="20.140625" style="560" bestFit="1" customWidth="1"/>
    <col min="1522" max="1522" width="11.7109375" style="560" customWidth="1"/>
    <col min="1523" max="1528" width="13" style="560" customWidth="1"/>
    <col min="1529" max="1529" width="9.140625" style="560"/>
    <col min="1530" max="1530" width="10.5703125" style="560" bestFit="1" customWidth="1"/>
    <col min="1531" max="1776" width="9.140625" style="560"/>
    <col min="1777" max="1777" width="20.140625" style="560" bestFit="1" customWidth="1"/>
    <col min="1778" max="1778" width="11.7109375" style="560" customWidth="1"/>
    <col min="1779" max="1784" width="13" style="560" customWidth="1"/>
    <col min="1785" max="1785" width="9.140625" style="560"/>
    <col min="1786" max="1786" width="10.5703125" style="560" bestFit="1" customWidth="1"/>
    <col min="1787" max="2032" width="9.140625" style="560"/>
    <col min="2033" max="2033" width="20.140625" style="560" bestFit="1" customWidth="1"/>
    <col min="2034" max="2034" width="11.7109375" style="560" customWidth="1"/>
    <col min="2035" max="2040" width="13" style="560" customWidth="1"/>
    <col min="2041" max="2041" width="9.140625" style="560"/>
    <col min="2042" max="2042" width="10.5703125" style="560" bestFit="1" customWidth="1"/>
    <col min="2043" max="2288" width="9.140625" style="560"/>
    <col min="2289" max="2289" width="20.140625" style="560" bestFit="1" customWidth="1"/>
    <col min="2290" max="2290" width="11.7109375" style="560" customWidth="1"/>
    <col min="2291" max="2296" width="13" style="560" customWidth="1"/>
    <col min="2297" max="2297" width="9.140625" style="560"/>
    <col min="2298" max="2298" width="10.5703125" style="560" bestFit="1" customWidth="1"/>
    <col min="2299" max="2544" width="9.140625" style="560"/>
    <col min="2545" max="2545" width="20.140625" style="560" bestFit="1" customWidth="1"/>
    <col min="2546" max="2546" width="11.7109375" style="560" customWidth="1"/>
    <col min="2547" max="2552" width="13" style="560" customWidth="1"/>
    <col min="2553" max="2553" width="9.140625" style="560"/>
    <col min="2554" max="2554" width="10.5703125" style="560" bestFit="1" customWidth="1"/>
    <col min="2555" max="2800" width="9.140625" style="560"/>
    <col min="2801" max="2801" width="20.140625" style="560" bestFit="1" customWidth="1"/>
    <col min="2802" max="2802" width="11.7109375" style="560" customWidth="1"/>
    <col min="2803" max="2808" width="13" style="560" customWidth="1"/>
    <col min="2809" max="2809" width="9.140625" style="560"/>
    <col min="2810" max="2810" width="10.5703125" style="560" bestFit="1" customWidth="1"/>
    <col min="2811" max="3056" width="9.140625" style="560"/>
    <col min="3057" max="3057" width="20.140625" style="560" bestFit="1" customWidth="1"/>
    <col min="3058" max="3058" width="11.7109375" style="560" customWidth="1"/>
    <col min="3059" max="3064" width="13" style="560" customWidth="1"/>
    <col min="3065" max="3065" width="9.140625" style="560"/>
    <col min="3066" max="3066" width="10.5703125" style="560" bestFit="1" customWidth="1"/>
    <col min="3067" max="3312" width="9.140625" style="560"/>
    <col min="3313" max="3313" width="20.140625" style="560" bestFit="1" customWidth="1"/>
    <col min="3314" max="3314" width="11.7109375" style="560" customWidth="1"/>
    <col min="3315" max="3320" width="13" style="560" customWidth="1"/>
    <col min="3321" max="3321" width="9.140625" style="560"/>
    <col min="3322" max="3322" width="10.5703125" style="560" bestFit="1" customWidth="1"/>
    <col min="3323" max="3568" width="9.140625" style="560"/>
    <col min="3569" max="3569" width="20.140625" style="560" bestFit="1" customWidth="1"/>
    <col min="3570" max="3570" width="11.7109375" style="560" customWidth="1"/>
    <col min="3571" max="3576" width="13" style="560" customWidth="1"/>
    <col min="3577" max="3577" width="9.140625" style="560"/>
    <col min="3578" max="3578" width="10.5703125" style="560" bestFit="1" customWidth="1"/>
    <col min="3579" max="3824" width="9.140625" style="560"/>
    <col min="3825" max="3825" width="20.140625" style="560" bestFit="1" customWidth="1"/>
    <col min="3826" max="3826" width="11.7109375" style="560" customWidth="1"/>
    <col min="3827" max="3832" width="13" style="560" customWidth="1"/>
    <col min="3833" max="3833" width="9.140625" style="560"/>
    <col min="3834" max="3834" width="10.5703125" style="560" bestFit="1" customWidth="1"/>
    <col min="3835" max="4080" width="9.140625" style="560"/>
    <col min="4081" max="4081" width="20.140625" style="560" bestFit="1" customWidth="1"/>
    <col min="4082" max="4082" width="11.7109375" style="560" customWidth="1"/>
    <col min="4083" max="4088" width="13" style="560" customWidth="1"/>
    <col min="4089" max="4089" width="9.140625" style="560"/>
    <col min="4090" max="4090" width="10.5703125" style="560" bestFit="1" customWidth="1"/>
    <col min="4091" max="4336" width="9.140625" style="560"/>
    <col min="4337" max="4337" width="20.140625" style="560" bestFit="1" customWidth="1"/>
    <col min="4338" max="4338" width="11.7109375" style="560" customWidth="1"/>
    <col min="4339" max="4344" width="13" style="560" customWidth="1"/>
    <col min="4345" max="4345" width="9.140625" style="560"/>
    <col min="4346" max="4346" width="10.5703125" style="560" bestFit="1" customWidth="1"/>
    <col min="4347" max="4592" width="9.140625" style="560"/>
    <col min="4593" max="4593" width="20.140625" style="560" bestFit="1" customWidth="1"/>
    <col min="4594" max="4594" width="11.7109375" style="560" customWidth="1"/>
    <col min="4595" max="4600" width="13" style="560" customWidth="1"/>
    <col min="4601" max="4601" width="9.140625" style="560"/>
    <col min="4602" max="4602" width="10.5703125" style="560" bestFit="1" customWidth="1"/>
    <col min="4603" max="4848" width="9.140625" style="560"/>
    <col min="4849" max="4849" width="20.140625" style="560" bestFit="1" customWidth="1"/>
    <col min="4850" max="4850" width="11.7109375" style="560" customWidth="1"/>
    <col min="4851" max="4856" width="13" style="560" customWidth="1"/>
    <col min="4857" max="4857" width="9.140625" style="560"/>
    <col min="4858" max="4858" width="10.5703125" style="560" bestFit="1" customWidth="1"/>
    <col min="4859" max="5104" width="9.140625" style="560"/>
    <col min="5105" max="5105" width="20.140625" style="560" bestFit="1" customWidth="1"/>
    <col min="5106" max="5106" width="11.7109375" style="560" customWidth="1"/>
    <col min="5107" max="5112" width="13" style="560" customWidth="1"/>
    <col min="5113" max="5113" width="9.140625" style="560"/>
    <col min="5114" max="5114" width="10.5703125" style="560" bestFit="1" customWidth="1"/>
    <col min="5115" max="5360" width="9.140625" style="560"/>
    <col min="5361" max="5361" width="20.140625" style="560" bestFit="1" customWidth="1"/>
    <col min="5362" max="5362" width="11.7109375" style="560" customWidth="1"/>
    <col min="5363" max="5368" width="13" style="560" customWidth="1"/>
    <col min="5369" max="5369" width="9.140625" style="560"/>
    <col min="5370" max="5370" width="10.5703125" style="560" bestFit="1" customWidth="1"/>
    <col min="5371" max="5616" width="9.140625" style="560"/>
    <col min="5617" max="5617" width="20.140625" style="560" bestFit="1" customWidth="1"/>
    <col min="5618" max="5618" width="11.7109375" style="560" customWidth="1"/>
    <col min="5619" max="5624" width="13" style="560" customWidth="1"/>
    <col min="5625" max="5625" width="9.140625" style="560"/>
    <col min="5626" max="5626" width="10.5703125" style="560" bestFit="1" customWidth="1"/>
    <col min="5627" max="5872" width="9.140625" style="560"/>
    <col min="5873" max="5873" width="20.140625" style="560" bestFit="1" customWidth="1"/>
    <col min="5874" max="5874" width="11.7109375" style="560" customWidth="1"/>
    <col min="5875" max="5880" width="13" style="560" customWidth="1"/>
    <col min="5881" max="5881" width="9.140625" style="560"/>
    <col min="5882" max="5882" width="10.5703125" style="560" bestFit="1" customWidth="1"/>
    <col min="5883" max="6128" width="9.140625" style="560"/>
    <col min="6129" max="6129" width="20.140625" style="560" bestFit="1" customWidth="1"/>
    <col min="6130" max="6130" width="11.7109375" style="560" customWidth="1"/>
    <col min="6131" max="6136" width="13" style="560" customWidth="1"/>
    <col min="6137" max="6137" width="9.140625" style="560"/>
    <col min="6138" max="6138" width="10.5703125" style="560" bestFit="1" customWidth="1"/>
    <col min="6139" max="6384" width="9.140625" style="560"/>
    <col min="6385" max="6385" width="20.140625" style="560" bestFit="1" customWidth="1"/>
    <col min="6386" max="6386" width="11.7109375" style="560" customWidth="1"/>
    <col min="6387" max="6392" width="13" style="560" customWidth="1"/>
    <col min="6393" max="6393" width="9.140625" style="560"/>
    <col min="6394" max="6394" width="10.5703125" style="560" bestFit="1" customWidth="1"/>
    <col min="6395" max="6640" width="9.140625" style="560"/>
    <col min="6641" max="6641" width="20.140625" style="560" bestFit="1" customWidth="1"/>
    <col min="6642" max="6642" width="11.7109375" style="560" customWidth="1"/>
    <col min="6643" max="6648" width="13" style="560" customWidth="1"/>
    <col min="6649" max="6649" width="9.140625" style="560"/>
    <col min="6650" max="6650" width="10.5703125" style="560" bestFit="1" customWidth="1"/>
    <col min="6651" max="6896" width="9.140625" style="560"/>
    <col min="6897" max="6897" width="20.140625" style="560" bestFit="1" customWidth="1"/>
    <col min="6898" max="6898" width="11.7109375" style="560" customWidth="1"/>
    <col min="6899" max="6904" width="13" style="560" customWidth="1"/>
    <col min="6905" max="6905" width="9.140625" style="560"/>
    <col min="6906" max="6906" width="10.5703125" style="560" bestFit="1" customWidth="1"/>
    <col min="6907" max="7152" width="9.140625" style="560"/>
    <col min="7153" max="7153" width="20.140625" style="560" bestFit="1" customWidth="1"/>
    <col min="7154" max="7154" width="11.7109375" style="560" customWidth="1"/>
    <col min="7155" max="7160" width="13" style="560" customWidth="1"/>
    <col min="7161" max="7161" width="9.140625" style="560"/>
    <col min="7162" max="7162" width="10.5703125" style="560" bestFit="1" customWidth="1"/>
    <col min="7163" max="7408" width="9.140625" style="560"/>
    <col min="7409" max="7409" width="20.140625" style="560" bestFit="1" customWidth="1"/>
    <col min="7410" max="7410" width="11.7109375" style="560" customWidth="1"/>
    <col min="7411" max="7416" width="13" style="560" customWidth="1"/>
    <col min="7417" max="7417" width="9.140625" style="560"/>
    <col min="7418" max="7418" width="10.5703125" style="560" bestFit="1" customWidth="1"/>
    <col min="7419" max="7664" width="9.140625" style="560"/>
    <col min="7665" max="7665" width="20.140625" style="560" bestFit="1" customWidth="1"/>
    <col min="7666" max="7666" width="11.7109375" style="560" customWidth="1"/>
    <col min="7667" max="7672" width="13" style="560" customWidth="1"/>
    <col min="7673" max="7673" width="9.140625" style="560"/>
    <col min="7674" max="7674" width="10.5703125" style="560" bestFit="1" customWidth="1"/>
    <col min="7675" max="7920" width="9.140625" style="560"/>
    <col min="7921" max="7921" width="20.140625" style="560" bestFit="1" customWidth="1"/>
    <col min="7922" max="7922" width="11.7109375" style="560" customWidth="1"/>
    <col min="7923" max="7928" width="13" style="560" customWidth="1"/>
    <col min="7929" max="7929" width="9.140625" style="560"/>
    <col min="7930" max="7930" width="10.5703125" style="560" bestFit="1" customWidth="1"/>
    <col min="7931" max="8176" width="9.140625" style="560"/>
    <col min="8177" max="8177" width="20.140625" style="560" bestFit="1" customWidth="1"/>
    <col min="8178" max="8178" width="11.7109375" style="560" customWidth="1"/>
    <col min="8179" max="8184" width="13" style="560" customWidth="1"/>
    <col min="8185" max="8185" width="9.140625" style="560"/>
    <col min="8186" max="8186" width="10.5703125" style="560" bestFit="1" customWidth="1"/>
    <col min="8187" max="8432" width="9.140625" style="560"/>
    <col min="8433" max="8433" width="20.140625" style="560" bestFit="1" customWidth="1"/>
    <col min="8434" max="8434" width="11.7109375" style="560" customWidth="1"/>
    <col min="8435" max="8440" width="13" style="560" customWidth="1"/>
    <col min="8441" max="8441" width="9.140625" style="560"/>
    <col min="8442" max="8442" width="10.5703125" style="560" bestFit="1" customWidth="1"/>
    <col min="8443" max="8688" width="9.140625" style="560"/>
    <col min="8689" max="8689" width="20.140625" style="560" bestFit="1" customWidth="1"/>
    <col min="8690" max="8690" width="11.7109375" style="560" customWidth="1"/>
    <col min="8691" max="8696" width="13" style="560" customWidth="1"/>
    <col min="8697" max="8697" width="9.140625" style="560"/>
    <col min="8698" max="8698" width="10.5703125" style="560" bestFit="1" customWidth="1"/>
    <col min="8699" max="8944" width="9.140625" style="560"/>
    <col min="8945" max="8945" width="20.140625" style="560" bestFit="1" customWidth="1"/>
    <col min="8946" max="8946" width="11.7109375" style="560" customWidth="1"/>
    <col min="8947" max="8952" width="13" style="560" customWidth="1"/>
    <col min="8953" max="8953" width="9.140625" style="560"/>
    <col min="8954" max="8954" width="10.5703125" style="560" bestFit="1" customWidth="1"/>
    <col min="8955" max="9200" width="9.140625" style="560"/>
    <col min="9201" max="9201" width="20.140625" style="560" bestFit="1" customWidth="1"/>
    <col min="9202" max="9202" width="11.7109375" style="560" customWidth="1"/>
    <col min="9203" max="9208" width="13" style="560" customWidth="1"/>
    <col min="9209" max="9209" width="9.140625" style="560"/>
    <col min="9210" max="9210" width="10.5703125" style="560" bestFit="1" customWidth="1"/>
    <col min="9211" max="9456" width="9.140625" style="560"/>
    <col min="9457" max="9457" width="20.140625" style="560" bestFit="1" customWidth="1"/>
    <col min="9458" max="9458" width="11.7109375" style="560" customWidth="1"/>
    <col min="9459" max="9464" width="13" style="560" customWidth="1"/>
    <col min="9465" max="9465" width="9.140625" style="560"/>
    <col min="9466" max="9466" width="10.5703125" style="560" bestFit="1" customWidth="1"/>
    <col min="9467" max="9712" width="9.140625" style="560"/>
    <col min="9713" max="9713" width="20.140625" style="560" bestFit="1" customWidth="1"/>
    <col min="9714" max="9714" width="11.7109375" style="560" customWidth="1"/>
    <col min="9715" max="9720" width="13" style="560" customWidth="1"/>
    <col min="9721" max="9721" width="9.140625" style="560"/>
    <col min="9722" max="9722" width="10.5703125" style="560" bestFit="1" customWidth="1"/>
    <col min="9723" max="9968" width="9.140625" style="560"/>
    <col min="9969" max="9969" width="20.140625" style="560" bestFit="1" customWidth="1"/>
    <col min="9970" max="9970" width="11.7109375" style="560" customWidth="1"/>
    <col min="9971" max="9976" width="13" style="560" customWidth="1"/>
    <col min="9977" max="9977" width="9.140625" style="560"/>
    <col min="9978" max="9978" width="10.5703125" style="560" bestFit="1" customWidth="1"/>
    <col min="9979" max="10224" width="9.140625" style="560"/>
    <col min="10225" max="10225" width="20.140625" style="560" bestFit="1" customWidth="1"/>
    <col min="10226" max="10226" width="11.7109375" style="560" customWidth="1"/>
    <col min="10227" max="10232" width="13" style="560" customWidth="1"/>
    <col min="10233" max="10233" width="9.140625" style="560"/>
    <col min="10234" max="10234" width="10.5703125" style="560" bestFit="1" customWidth="1"/>
    <col min="10235" max="10480" width="9.140625" style="560"/>
    <col min="10481" max="10481" width="20.140625" style="560" bestFit="1" customWidth="1"/>
    <col min="10482" max="10482" width="11.7109375" style="560" customWidth="1"/>
    <col min="10483" max="10488" width="13" style="560" customWidth="1"/>
    <col min="10489" max="10489" width="9.140625" style="560"/>
    <col min="10490" max="10490" width="10.5703125" style="560" bestFit="1" customWidth="1"/>
    <col min="10491" max="10736" width="9.140625" style="560"/>
    <col min="10737" max="10737" width="20.140625" style="560" bestFit="1" customWidth="1"/>
    <col min="10738" max="10738" width="11.7109375" style="560" customWidth="1"/>
    <col min="10739" max="10744" width="13" style="560" customWidth="1"/>
    <col min="10745" max="10745" width="9.140625" style="560"/>
    <col min="10746" max="10746" width="10.5703125" style="560" bestFit="1" customWidth="1"/>
    <col min="10747" max="10992" width="9.140625" style="560"/>
    <col min="10993" max="10993" width="20.140625" style="560" bestFit="1" customWidth="1"/>
    <col min="10994" max="10994" width="11.7109375" style="560" customWidth="1"/>
    <col min="10995" max="11000" width="13" style="560" customWidth="1"/>
    <col min="11001" max="11001" width="9.140625" style="560"/>
    <col min="11002" max="11002" width="10.5703125" style="560" bestFit="1" customWidth="1"/>
    <col min="11003" max="11248" width="9.140625" style="560"/>
    <col min="11249" max="11249" width="20.140625" style="560" bestFit="1" customWidth="1"/>
    <col min="11250" max="11250" width="11.7109375" style="560" customWidth="1"/>
    <col min="11251" max="11256" width="13" style="560" customWidth="1"/>
    <col min="11257" max="11257" width="9.140625" style="560"/>
    <col min="11258" max="11258" width="10.5703125" style="560" bestFit="1" customWidth="1"/>
    <col min="11259" max="11504" width="9.140625" style="560"/>
    <col min="11505" max="11505" width="20.140625" style="560" bestFit="1" customWidth="1"/>
    <col min="11506" max="11506" width="11.7109375" style="560" customWidth="1"/>
    <col min="11507" max="11512" width="13" style="560" customWidth="1"/>
    <col min="11513" max="11513" width="9.140625" style="560"/>
    <col min="11514" max="11514" width="10.5703125" style="560" bestFit="1" customWidth="1"/>
    <col min="11515" max="11760" width="9.140625" style="560"/>
    <col min="11761" max="11761" width="20.140625" style="560" bestFit="1" customWidth="1"/>
    <col min="11762" max="11762" width="11.7109375" style="560" customWidth="1"/>
    <col min="11763" max="11768" width="13" style="560" customWidth="1"/>
    <col min="11769" max="11769" width="9.140625" style="560"/>
    <col min="11770" max="11770" width="10.5703125" style="560" bestFit="1" customWidth="1"/>
    <col min="11771" max="12016" width="9.140625" style="560"/>
    <col min="12017" max="12017" width="20.140625" style="560" bestFit="1" customWidth="1"/>
    <col min="12018" max="12018" width="11.7109375" style="560" customWidth="1"/>
    <col min="12019" max="12024" width="13" style="560" customWidth="1"/>
    <col min="12025" max="12025" width="9.140625" style="560"/>
    <col min="12026" max="12026" width="10.5703125" style="560" bestFit="1" customWidth="1"/>
    <col min="12027" max="12272" width="9.140625" style="560"/>
    <col min="12273" max="12273" width="20.140625" style="560" bestFit="1" customWidth="1"/>
    <col min="12274" max="12274" width="11.7109375" style="560" customWidth="1"/>
    <col min="12275" max="12280" width="13" style="560" customWidth="1"/>
    <col min="12281" max="12281" width="9.140625" style="560"/>
    <col min="12282" max="12282" width="10.5703125" style="560" bestFit="1" customWidth="1"/>
    <col min="12283" max="12528" width="9.140625" style="560"/>
    <col min="12529" max="12529" width="20.140625" style="560" bestFit="1" customWidth="1"/>
    <col min="12530" max="12530" width="11.7109375" style="560" customWidth="1"/>
    <col min="12531" max="12536" width="13" style="560" customWidth="1"/>
    <col min="12537" max="12537" width="9.140625" style="560"/>
    <col min="12538" max="12538" width="10.5703125" style="560" bestFit="1" customWidth="1"/>
    <col min="12539" max="12784" width="9.140625" style="560"/>
    <col min="12785" max="12785" width="20.140625" style="560" bestFit="1" customWidth="1"/>
    <col min="12786" max="12786" width="11.7109375" style="560" customWidth="1"/>
    <col min="12787" max="12792" width="13" style="560" customWidth="1"/>
    <col min="12793" max="12793" width="9.140625" style="560"/>
    <col min="12794" max="12794" width="10.5703125" style="560" bestFit="1" customWidth="1"/>
    <col min="12795" max="13040" width="9.140625" style="560"/>
    <col min="13041" max="13041" width="20.140625" style="560" bestFit="1" customWidth="1"/>
    <col min="13042" max="13042" width="11.7109375" style="560" customWidth="1"/>
    <col min="13043" max="13048" width="13" style="560" customWidth="1"/>
    <col min="13049" max="13049" width="9.140625" style="560"/>
    <col min="13050" max="13050" width="10.5703125" style="560" bestFit="1" customWidth="1"/>
    <col min="13051" max="13296" width="9.140625" style="560"/>
    <col min="13297" max="13297" width="20.140625" style="560" bestFit="1" customWidth="1"/>
    <col min="13298" max="13298" width="11.7109375" style="560" customWidth="1"/>
    <col min="13299" max="13304" width="13" style="560" customWidth="1"/>
    <col min="13305" max="13305" width="9.140625" style="560"/>
    <col min="13306" max="13306" width="10.5703125" style="560" bestFit="1" customWidth="1"/>
    <col min="13307" max="13552" width="9.140625" style="560"/>
    <col min="13553" max="13553" width="20.140625" style="560" bestFit="1" customWidth="1"/>
    <col min="13554" max="13554" width="11.7109375" style="560" customWidth="1"/>
    <col min="13555" max="13560" width="13" style="560" customWidth="1"/>
    <col min="13561" max="13561" width="9.140625" style="560"/>
    <col min="13562" max="13562" width="10.5703125" style="560" bestFit="1" customWidth="1"/>
    <col min="13563" max="13808" width="9.140625" style="560"/>
    <col min="13809" max="13809" width="20.140625" style="560" bestFit="1" customWidth="1"/>
    <col min="13810" max="13810" width="11.7109375" style="560" customWidth="1"/>
    <col min="13811" max="13816" width="13" style="560" customWidth="1"/>
    <col min="13817" max="13817" width="9.140625" style="560"/>
    <col min="13818" max="13818" width="10.5703125" style="560" bestFit="1" customWidth="1"/>
    <col min="13819" max="14064" width="9.140625" style="560"/>
    <col min="14065" max="14065" width="20.140625" style="560" bestFit="1" customWidth="1"/>
    <col min="14066" max="14066" width="11.7109375" style="560" customWidth="1"/>
    <col min="14067" max="14072" width="13" style="560" customWidth="1"/>
    <col min="14073" max="14073" width="9.140625" style="560"/>
    <col min="14074" max="14074" width="10.5703125" style="560" bestFit="1" customWidth="1"/>
    <col min="14075" max="14320" width="9.140625" style="560"/>
    <col min="14321" max="14321" width="20.140625" style="560" bestFit="1" customWidth="1"/>
    <col min="14322" max="14322" width="11.7109375" style="560" customWidth="1"/>
    <col min="14323" max="14328" width="13" style="560" customWidth="1"/>
    <col min="14329" max="14329" width="9.140625" style="560"/>
    <col min="14330" max="14330" width="10.5703125" style="560" bestFit="1" customWidth="1"/>
    <col min="14331" max="14576" width="9.140625" style="560"/>
    <col min="14577" max="14577" width="20.140625" style="560" bestFit="1" customWidth="1"/>
    <col min="14578" max="14578" width="11.7109375" style="560" customWidth="1"/>
    <col min="14579" max="14584" width="13" style="560" customWidth="1"/>
    <col min="14585" max="14585" width="9.140625" style="560"/>
    <col min="14586" max="14586" width="10.5703125" style="560" bestFit="1" customWidth="1"/>
    <col min="14587" max="14832" width="9.140625" style="560"/>
    <col min="14833" max="14833" width="20.140625" style="560" bestFit="1" customWidth="1"/>
    <col min="14834" max="14834" width="11.7109375" style="560" customWidth="1"/>
    <col min="14835" max="14840" width="13" style="560" customWidth="1"/>
    <col min="14841" max="14841" width="9.140625" style="560"/>
    <col min="14842" max="14842" width="10.5703125" style="560" bestFit="1" customWidth="1"/>
    <col min="14843" max="15088" width="9.140625" style="560"/>
    <col min="15089" max="15089" width="20.140625" style="560" bestFit="1" customWidth="1"/>
    <col min="15090" max="15090" width="11.7109375" style="560" customWidth="1"/>
    <col min="15091" max="15096" width="13" style="560" customWidth="1"/>
    <col min="15097" max="15097" width="9.140625" style="560"/>
    <col min="15098" max="15098" width="10.5703125" style="560" bestFit="1" customWidth="1"/>
    <col min="15099" max="15344" width="9.140625" style="560"/>
    <col min="15345" max="15345" width="20.140625" style="560" bestFit="1" customWidth="1"/>
    <col min="15346" max="15346" width="11.7109375" style="560" customWidth="1"/>
    <col min="15347" max="15352" width="13" style="560" customWidth="1"/>
    <col min="15353" max="15353" width="9.140625" style="560"/>
    <col min="15354" max="15354" width="10.5703125" style="560" bestFit="1" customWidth="1"/>
    <col min="15355" max="15600" width="9.140625" style="560"/>
    <col min="15601" max="15601" width="20.140625" style="560" bestFit="1" customWidth="1"/>
    <col min="15602" max="15602" width="11.7109375" style="560" customWidth="1"/>
    <col min="15603" max="15608" width="13" style="560" customWidth="1"/>
    <col min="15609" max="15609" width="9.140625" style="560"/>
    <col min="15610" max="15610" width="10.5703125" style="560" bestFit="1" customWidth="1"/>
    <col min="15611" max="15856" width="9.140625" style="560"/>
    <col min="15857" max="15857" width="20.140625" style="560" bestFit="1" customWidth="1"/>
    <col min="15858" max="15858" width="11.7109375" style="560" customWidth="1"/>
    <col min="15859" max="15864" width="13" style="560" customWidth="1"/>
    <col min="15865" max="15865" width="9.140625" style="560"/>
    <col min="15866" max="15866" width="10.5703125" style="560" bestFit="1" customWidth="1"/>
    <col min="15867" max="16112" width="9.140625" style="560"/>
    <col min="16113" max="16113" width="20.140625" style="560" bestFit="1" customWidth="1"/>
    <col min="16114" max="16114" width="11.7109375" style="560" customWidth="1"/>
    <col min="16115" max="16120" width="13" style="560" customWidth="1"/>
    <col min="16121" max="16121" width="9.140625" style="560"/>
    <col min="16122" max="16122" width="10.5703125" style="560" bestFit="1" customWidth="1"/>
    <col min="16123" max="16384" width="9.140625" style="560"/>
  </cols>
  <sheetData>
    <row r="1" spans="1:18" ht="20.25" x14ac:dyDescent="0.3">
      <c r="A1" s="3052" t="s">
        <v>483</v>
      </c>
      <c r="B1" s="3053"/>
      <c r="C1" s="3053"/>
      <c r="D1" s="3053"/>
      <c r="E1" s="3053"/>
      <c r="F1" s="3053"/>
      <c r="G1" s="3053"/>
      <c r="H1" s="3054"/>
    </row>
    <row r="2" spans="1:18" ht="18" x14ac:dyDescent="0.25">
      <c r="A2" s="2872" t="s">
        <v>484</v>
      </c>
      <c r="B2" s="2873"/>
      <c r="C2" s="2873"/>
      <c r="D2" s="2873"/>
      <c r="E2" s="2873"/>
      <c r="F2" s="2873"/>
      <c r="G2" s="2873"/>
      <c r="H2" s="2874"/>
    </row>
    <row r="3" spans="1:18" ht="18" x14ac:dyDescent="0.25">
      <c r="A3" s="2872" t="s">
        <v>485</v>
      </c>
      <c r="B3" s="2873"/>
      <c r="C3" s="2873"/>
      <c r="D3" s="2873"/>
      <c r="E3" s="2873"/>
      <c r="F3" s="2873"/>
      <c r="G3" s="2873"/>
      <c r="H3" s="2874"/>
    </row>
    <row r="4" spans="1:18" ht="18" x14ac:dyDescent="0.25">
      <c r="A4" s="2872" t="s">
        <v>1</v>
      </c>
      <c r="B4" s="2873"/>
      <c r="C4" s="2873"/>
      <c r="D4" s="2873"/>
      <c r="E4" s="2873"/>
      <c r="F4" s="2873"/>
      <c r="G4" s="2873"/>
      <c r="H4" s="2874"/>
    </row>
    <row r="5" spans="1:18" ht="9.75" customHeight="1" thickBot="1" x14ac:dyDescent="0.4">
      <c r="A5" s="3055"/>
      <c r="B5" s="3056"/>
      <c r="C5" s="3056"/>
      <c r="D5" s="3056"/>
      <c r="E5" s="3056"/>
      <c r="F5" s="3056"/>
      <c r="G5" s="3056"/>
      <c r="H5" s="3057"/>
    </row>
    <row r="6" spans="1:18" ht="15.75" x14ac:dyDescent="0.2">
      <c r="A6" s="3058" t="s">
        <v>486</v>
      </c>
      <c r="B6" s="3060" t="s">
        <v>487</v>
      </c>
      <c r="C6" s="3061"/>
      <c r="D6" s="3061"/>
      <c r="E6" s="3061"/>
      <c r="F6" s="3062"/>
      <c r="G6" s="3063" t="s">
        <v>488</v>
      </c>
      <c r="H6" s="3065" t="s">
        <v>21</v>
      </c>
    </row>
    <row r="7" spans="1:18" ht="51.75" thickBot="1" x14ac:dyDescent="0.25">
      <c r="A7" s="3059"/>
      <c r="B7" s="969" t="s">
        <v>489</v>
      </c>
      <c r="C7" s="970" t="s">
        <v>490</v>
      </c>
      <c r="D7" s="971" t="s">
        <v>491</v>
      </c>
      <c r="E7" s="971" t="s">
        <v>492</v>
      </c>
      <c r="F7" s="972" t="s">
        <v>493</v>
      </c>
      <c r="G7" s="3064"/>
      <c r="H7" s="3066"/>
    </row>
    <row r="8" spans="1:18" x14ac:dyDescent="0.2">
      <c r="A8" s="973"/>
      <c r="B8" s="1797"/>
      <c r="C8" s="974"/>
      <c r="D8" s="974"/>
      <c r="E8" s="974"/>
      <c r="F8" s="974"/>
      <c r="G8" s="975"/>
      <c r="H8" s="976"/>
    </row>
    <row r="9" spans="1:18" ht="18" x14ac:dyDescent="0.25">
      <c r="A9" s="973"/>
      <c r="B9" s="1798"/>
      <c r="C9" s="3048" t="s">
        <v>494</v>
      </c>
      <c r="D9" s="3048"/>
      <c r="E9" s="3048"/>
      <c r="F9" s="3049"/>
      <c r="G9" s="977"/>
      <c r="H9" s="978"/>
    </row>
    <row r="10" spans="1:18" x14ac:dyDescent="0.2">
      <c r="A10" s="973"/>
      <c r="B10" s="1797"/>
      <c r="C10" s="974"/>
      <c r="D10" s="974"/>
      <c r="E10" s="974"/>
      <c r="F10" s="974"/>
      <c r="G10" s="975"/>
      <c r="H10" s="976"/>
    </row>
    <row r="11" spans="1:18" x14ac:dyDescent="0.2">
      <c r="A11" s="979">
        <v>2008</v>
      </c>
      <c r="B11" s="1799">
        <v>8059</v>
      </c>
      <c r="C11" s="980">
        <v>6072</v>
      </c>
      <c r="D11" s="980">
        <v>1053</v>
      </c>
      <c r="E11" s="980">
        <v>574</v>
      </c>
      <c r="F11" s="980">
        <v>360</v>
      </c>
      <c r="G11" s="981">
        <v>20817</v>
      </c>
      <c r="H11" s="982">
        <v>28876</v>
      </c>
    </row>
    <row r="12" spans="1:18" x14ac:dyDescent="0.2">
      <c r="A12" s="979"/>
      <c r="B12" s="1799"/>
      <c r="C12" s="980"/>
      <c r="D12" s="980"/>
      <c r="E12" s="980"/>
      <c r="F12" s="980"/>
      <c r="G12" s="981"/>
      <c r="H12" s="982"/>
    </row>
    <row r="13" spans="1:18" x14ac:dyDescent="0.2">
      <c r="A13" s="979">
        <v>2009</v>
      </c>
      <c r="B13" s="1799">
        <v>9346</v>
      </c>
      <c r="C13" s="980">
        <v>7143</v>
      </c>
      <c r="D13" s="980">
        <v>1158</v>
      </c>
      <c r="E13" s="980">
        <v>655</v>
      </c>
      <c r="F13" s="980">
        <v>390</v>
      </c>
      <c r="G13" s="981">
        <v>18451</v>
      </c>
      <c r="H13" s="982">
        <v>27797</v>
      </c>
      <c r="K13" s="23"/>
      <c r="L13" s="23"/>
      <c r="M13" s="23"/>
      <c r="N13" s="23"/>
      <c r="O13" s="23"/>
      <c r="R13" s="23"/>
    </row>
    <row r="14" spans="1:18" x14ac:dyDescent="0.2">
      <c r="A14" s="979"/>
      <c r="B14" s="1799"/>
      <c r="C14" s="980"/>
      <c r="D14" s="980"/>
      <c r="E14" s="980"/>
      <c r="F14" s="980"/>
      <c r="G14" s="981"/>
      <c r="H14" s="982"/>
    </row>
    <row r="15" spans="1:18" x14ac:dyDescent="0.2">
      <c r="A15" s="979">
        <v>2010</v>
      </c>
      <c r="B15" s="1799">
        <v>9976</v>
      </c>
      <c r="C15" s="980">
        <v>7722</v>
      </c>
      <c r="D15" s="980">
        <v>1171</v>
      </c>
      <c r="E15" s="980">
        <v>675</v>
      </c>
      <c r="F15" s="980">
        <v>408</v>
      </c>
      <c r="G15" s="981">
        <v>16401</v>
      </c>
      <c r="H15" s="982">
        <v>26377</v>
      </c>
      <c r="K15" s="23"/>
      <c r="L15" s="23"/>
      <c r="M15" s="23"/>
      <c r="N15" s="23"/>
      <c r="O15" s="23"/>
    </row>
    <row r="16" spans="1:18" x14ac:dyDescent="0.2">
      <c r="A16" s="979"/>
      <c r="B16" s="1799"/>
      <c r="C16" s="980"/>
      <c r="D16" s="980"/>
      <c r="E16" s="980"/>
      <c r="F16" s="980"/>
      <c r="G16" s="981"/>
      <c r="H16" s="982"/>
      <c r="O16" s="983"/>
    </row>
    <row r="17" spans="1:15" x14ac:dyDescent="0.2">
      <c r="A17" s="979">
        <v>2011</v>
      </c>
      <c r="B17" s="1799">
        <v>10220</v>
      </c>
      <c r="C17" s="984">
        <v>7738</v>
      </c>
      <c r="D17" s="984">
        <v>1362</v>
      </c>
      <c r="E17" s="984">
        <v>740</v>
      </c>
      <c r="F17" s="984">
        <v>380</v>
      </c>
      <c r="G17" s="981">
        <v>15387</v>
      </c>
      <c r="H17" s="982">
        <v>25607</v>
      </c>
    </row>
    <row r="18" spans="1:15" x14ac:dyDescent="0.2">
      <c r="A18" s="979"/>
      <c r="B18" s="1799"/>
      <c r="C18" s="984"/>
      <c r="D18" s="984"/>
      <c r="E18" s="984"/>
      <c r="F18" s="984"/>
      <c r="G18" s="981"/>
      <c r="H18" s="982"/>
    </row>
    <row r="19" spans="1:15" x14ac:dyDescent="0.2">
      <c r="A19" s="979">
        <v>2012</v>
      </c>
      <c r="B19" s="1799">
        <v>9781</v>
      </c>
      <c r="C19" s="984">
        <v>7387</v>
      </c>
      <c r="D19" s="984">
        <v>1382</v>
      </c>
      <c r="E19" s="984">
        <v>684</v>
      </c>
      <c r="F19" s="984">
        <v>328</v>
      </c>
      <c r="G19" s="981">
        <v>14434</v>
      </c>
      <c r="H19" s="982">
        <v>24215</v>
      </c>
    </row>
    <row r="20" spans="1:15" x14ac:dyDescent="0.2">
      <c r="A20" s="979"/>
      <c r="B20" s="1799"/>
      <c r="C20" s="984"/>
      <c r="D20" s="984"/>
      <c r="E20" s="984"/>
      <c r="F20" s="984"/>
      <c r="G20" s="981"/>
      <c r="H20" s="982"/>
      <c r="K20" s="23"/>
      <c r="L20" s="23"/>
      <c r="M20" s="23"/>
      <c r="N20" s="23"/>
      <c r="O20" s="23"/>
    </row>
    <row r="21" spans="1:15" x14ac:dyDescent="0.2">
      <c r="A21" s="979">
        <v>2013</v>
      </c>
      <c r="B21" s="1799">
        <v>9270</v>
      </c>
      <c r="C21" s="984">
        <v>6954</v>
      </c>
      <c r="D21" s="984">
        <v>1351</v>
      </c>
      <c r="E21" s="984">
        <v>649</v>
      </c>
      <c r="F21" s="984">
        <v>316</v>
      </c>
      <c r="G21" s="981">
        <v>14129</v>
      </c>
      <c r="H21" s="982">
        <v>23399</v>
      </c>
    </row>
    <row r="22" spans="1:15" x14ac:dyDescent="0.2">
      <c r="A22" s="979"/>
      <c r="B22" s="1799"/>
      <c r="C22" s="984"/>
      <c r="D22" s="984"/>
      <c r="E22" s="984"/>
      <c r="F22" s="984"/>
      <c r="G22" s="981"/>
      <c r="H22" s="982"/>
    </row>
    <row r="23" spans="1:15" x14ac:dyDescent="0.2">
      <c r="A23" s="979">
        <v>2014</v>
      </c>
      <c r="B23" s="1799">
        <v>8284.6851720047453</v>
      </c>
      <c r="C23" s="984">
        <v>6181.9283511269277</v>
      </c>
      <c r="D23" s="984">
        <v>1221.8960854092527</v>
      </c>
      <c r="E23" s="984">
        <v>616.69086595492286</v>
      </c>
      <c r="F23" s="984">
        <v>264.16986951364174</v>
      </c>
      <c r="G23" s="981">
        <v>14059.314827995255</v>
      </c>
      <c r="H23" s="982">
        <v>22344</v>
      </c>
    </row>
    <row r="24" spans="1:15" x14ac:dyDescent="0.2">
      <c r="A24" s="973"/>
      <c r="B24" s="1797"/>
      <c r="C24" s="974"/>
      <c r="D24" s="974"/>
      <c r="E24" s="974"/>
      <c r="F24" s="974"/>
      <c r="G24" s="975"/>
      <c r="H24" s="976"/>
    </row>
    <row r="25" spans="1:15" ht="18" x14ac:dyDescent="0.2">
      <c r="A25" s="985" t="s">
        <v>16</v>
      </c>
      <c r="B25" s="1798"/>
      <c r="C25" s="3050" t="s">
        <v>495</v>
      </c>
      <c r="D25" s="3050"/>
      <c r="E25" s="3050"/>
      <c r="F25" s="3051"/>
      <c r="G25" s="977"/>
      <c r="H25" s="978"/>
    </row>
    <row r="26" spans="1:15" x14ac:dyDescent="0.2">
      <c r="A26" s="973"/>
      <c r="B26" s="1797"/>
      <c r="C26" s="974"/>
      <c r="D26" s="974"/>
      <c r="E26" s="974"/>
      <c r="F26" s="974"/>
      <c r="G26" s="975"/>
      <c r="H26" s="976"/>
    </row>
    <row r="27" spans="1:15" x14ac:dyDescent="0.2">
      <c r="A27" s="979">
        <v>2008</v>
      </c>
      <c r="B27" s="988">
        <v>0.27908990164842779</v>
      </c>
      <c r="C27" s="986">
        <v>0.2102784319157778</v>
      </c>
      <c r="D27" s="986">
        <v>3.646626956642194E-2</v>
      </c>
      <c r="E27" s="986">
        <v>1.987809945975897E-2</v>
      </c>
      <c r="F27" s="987">
        <v>1.246710070646904E-2</v>
      </c>
      <c r="G27" s="988">
        <v>0.72091009835157227</v>
      </c>
      <c r="H27" s="989">
        <v>1</v>
      </c>
    </row>
    <row r="28" spans="1:15" x14ac:dyDescent="0.2">
      <c r="A28" s="979"/>
      <c r="B28" s="1797"/>
      <c r="C28" s="974"/>
      <c r="D28" s="974"/>
      <c r="E28" s="974"/>
      <c r="F28" s="974"/>
      <c r="G28" s="975"/>
      <c r="H28" s="976"/>
    </row>
    <row r="29" spans="1:15" x14ac:dyDescent="0.2">
      <c r="A29" s="979">
        <v>2009</v>
      </c>
      <c r="B29" s="988">
        <v>0.33622333345325034</v>
      </c>
      <c r="C29" s="986">
        <v>0.25697017663776667</v>
      </c>
      <c r="D29" s="986">
        <v>4.1659171853077673E-2</v>
      </c>
      <c r="E29" s="986">
        <v>2.3563693923804727E-2</v>
      </c>
      <c r="F29" s="987">
        <v>1.4030291038601287E-2</v>
      </c>
      <c r="G29" s="988">
        <v>0.66377666654674961</v>
      </c>
      <c r="H29" s="989">
        <v>1</v>
      </c>
    </row>
    <row r="30" spans="1:15" x14ac:dyDescent="0.2">
      <c r="A30" s="979"/>
      <c r="B30" s="1797"/>
      <c r="C30" s="974"/>
      <c r="D30" s="974"/>
      <c r="E30" s="974"/>
      <c r="F30" s="974"/>
      <c r="G30" s="975"/>
      <c r="H30" s="976"/>
    </row>
    <row r="31" spans="1:15" x14ac:dyDescent="0.2">
      <c r="A31" s="979">
        <v>2010</v>
      </c>
      <c r="B31" s="988">
        <v>0.378208287523221</v>
      </c>
      <c r="C31" s="986">
        <v>0.29275505174963035</v>
      </c>
      <c r="D31" s="986">
        <v>4.4394737839784662E-2</v>
      </c>
      <c r="E31" s="986">
        <v>2.5590476551541116E-2</v>
      </c>
      <c r="F31" s="987">
        <v>1.5468021382264852E-2</v>
      </c>
      <c r="G31" s="988">
        <v>0.621791712476779</v>
      </c>
      <c r="H31" s="989">
        <v>1</v>
      </c>
    </row>
    <row r="32" spans="1:15" x14ac:dyDescent="0.2">
      <c r="A32" s="979"/>
      <c r="B32" s="1797"/>
      <c r="C32" s="974"/>
      <c r="D32" s="974"/>
      <c r="E32" s="974"/>
      <c r="F32" s="974"/>
      <c r="G32" s="975"/>
      <c r="H32" s="976"/>
      <c r="K32" s="990"/>
      <c r="L32" s="990"/>
      <c r="M32" s="990"/>
      <c r="N32" s="990"/>
      <c r="O32" s="990"/>
    </row>
    <row r="33" spans="1:15" x14ac:dyDescent="0.2">
      <c r="A33" s="979">
        <v>2011</v>
      </c>
      <c r="B33" s="988">
        <v>0.39910961846370135</v>
      </c>
      <c r="C33" s="986">
        <v>0.30218299683680244</v>
      </c>
      <c r="D33" s="986">
        <v>5.3188581247315188E-2</v>
      </c>
      <c r="E33" s="986">
        <v>2.8898348107939235E-2</v>
      </c>
      <c r="F33" s="986">
        <v>1.4839692271644472E-2</v>
      </c>
      <c r="G33" s="991">
        <v>0.60096848517983359</v>
      </c>
      <c r="H33" s="989">
        <v>1</v>
      </c>
      <c r="K33" s="992"/>
      <c r="L33" s="993"/>
      <c r="M33" s="993"/>
      <c r="N33" s="993"/>
      <c r="O33" s="993"/>
    </row>
    <row r="34" spans="1:15" x14ac:dyDescent="0.2">
      <c r="A34" s="979"/>
      <c r="B34" s="1797"/>
      <c r="C34" s="974"/>
      <c r="D34" s="974"/>
      <c r="E34" s="974"/>
      <c r="F34" s="974"/>
      <c r="G34" s="975"/>
      <c r="H34" s="976"/>
      <c r="K34" s="990"/>
      <c r="L34" s="990"/>
      <c r="M34" s="990"/>
      <c r="N34" s="990"/>
      <c r="O34" s="990"/>
    </row>
    <row r="35" spans="1:15" x14ac:dyDescent="0.2">
      <c r="A35" s="979">
        <v>2012</v>
      </c>
      <c r="B35" s="988">
        <v>0.40392318810654554</v>
      </c>
      <c r="C35" s="986">
        <v>0.3050588478215982</v>
      </c>
      <c r="D35" s="986">
        <v>5.7072062771009707E-2</v>
      </c>
      <c r="E35" s="986">
        <v>2.8246954367127812E-2</v>
      </c>
      <c r="F35" s="986">
        <v>1.3545323146809828E-2</v>
      </c>
      <c r="G35" s="991">
        <v>0.59607681189345452</v>
      </c>
      <c r="H35" s="989">
        <v>1</v>
      </c>
    </row>
    <row r="36" spans="1:15" x14ac:dyDescent="0.2">
      <c r="A36" s="979"/>
      <c r="B36" s="988"/>
      <c r="C36" s="986"/>
      <c r="D36" s="986"/>
      <c r="E36" s="986"/>
      <c r="F36" s="986"/>
      <c r="G36" s="991"/>
      <c r="H36" s="989"/>
    </row>
    <row r="37" spans="1:15" x14ac:dyDescent="0.2">
      <c r="A37" s="979">
        <v>2013</v>
      </c>
      <c r="B37" s="988">
        <v>0.39617077652891147</v>
      </c>
      <c r="C37" s="986">
        <v>0.29719218770032907</v>
      </c>
      <c r="D37" s="986">
        <v>5.7737510150006409E-2</v>
      </c>
      <c r="E37" s="986">
        <v>2.7736228043933501E-2</v>
      </c>
      <c r="F37" s="986">
        <v>1.3504850634642506E-2</v>
      </c>
      <c r="G37" s="991">
        <v>0.60382922347108847</v>
      </c>
      <c r="H37" s="989">
        <v>1</v>
      </c>
    </row>
    <row r="38" spans="1:15" x14ac:dyDescent="0.2">
      <c r="A38" s="979"/>
      <c r="B38" s="988"/>
      <c r="C38" s="986"/>
      <c r="D38" s="986"/>
      <c r="E38" s="986"/>
      <c r="F38" s="986"/>
      <c r="G38" s="991"/>
      <c r="H38" s="989"/>
    </row>
    <row r="39" spans="1:15" x14ac:dyDescent="0.2">
      <c r="A39" s="979">
        <v>2014</v>
      </c>
      <c r="B39" s="988">
        <v>0.37077896401739818</v>
      </c>
      <c r="C39" s="986">
        <v>0.27667062079873467</v>
      </c>
      <c r="D39" s="986">
        <v>5.468564650059312E-2</v>
      </c>
      <c r="E39" s="986">
        <v>2.7599841834717278E-2</v>
      </c>
      <c r="F39" s="986">
        <v>1.1822854883353103E-2</v>
      </c>
      <c r="G39" s="991">
        <v>0.62922103598260182</v>
      </c>
      <c r="H39" s="989">
        <v>1</v>
      </c>
    </row>
    <row r="40" spans="1:15" ht="13.5" thickBot="1" x14ac:dyDescent="0.25">
      <c r="A40" s="994"/>
      <c r="B40" s="1800"/>
      <c r="C40" s="995"/>
      <c r="D40" s="995"/>
      <c r="E40" s="995"/>
      <c r="F40" s="995"/>
      <c r="G40" s="996"/>
      <c r="H40" s="997"/>
    </row>
    <row r="42" spans="1:15" x14ac:dyDescent="0.2">
      <c r="A42" s="2546" t="s">
        <v>496</v>
      </c>
      <c r="B42" s="2546"/>
      <c r="C42" s="2546"/>
      <c r="D42" s="2546"/>
      <c r="E42" s="2546"/>
      <c r="F42" s="810"/>
      <c r="G42" s="2546"/>
      <c r="H42" s="2546"/>
    </row>
    <row r="43" spans="1:15" x14ac:dyDescent="0.2">
      <c r="A43" s="2892" t="s">
        <v>497</v>
      </c>
      <c r="B43" s="2892"/>
      <c r="C43" s="2892"/>
      <c r="D43" s="2892"/>
      <c r="E43" s="2892"/>
      <c r="F43" s="2892"/>
      <c r="G43" s="2892"/>
      <c r="H43" s="2892"/>
    </row>
    <row r="44" spans="1:15" x14ac:dyDescent="0.2">
      <c r="A44" s="2713" t="s">
        <v>498</v>
      </c>
      <c r="B44" s="2892"/>
      <c r="C44" s="2892"/>
      <c r="D44" s="2892"/>
      <c r="E44" s="2892"/>
      <c r="F44" s="2892"/>
      <c r="G44" s="2892"/>
      <c r="H44" s="2892"/>
    </row>
  </sheetData>
  <mergeCells count="13">
    <mergeCell ref="C9:F9"/>
    <mergeCell ref="C25:F25"/>
    <mergeCell ref="A43:H43"/>
    <mergeCell ref="A44:H44"/>
    <mergeCell ref="A1:H1"/>
    <mergeCell ref="A2:H2"/>
    <mergeCell ref="A3:H3"/>
    <mergeCell ref="A4:H4"/>
    <mergeCell ref="A5:H5"/>
    <mergeCell ref="A6:A7"/>
    <mergeCell ref="B6:F6"/>
    <mergeCell ref="G6:G7"/>
    <mergeCell ref="H6:H7"/>
  </mergeCells>
  <printOptions horizontalCentered="1"/>
  <pageMargins left="0.7" right="0.7" top="0.75" bottom="0.5" header="0.3" footer="0.3"/>
  <pageSetup scale="85" orientation="landscape" r:id="rId1"/>
  <headerFooter>
    <oddFooter>&amp;R2015 Data Tables</odd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pageSetUpPr fitToPage="1"/>
  </sheetPr>
  <dimension ref="A1:Q45"/>
  <sheetViews>
    <sheetView zoomScale="80" zoomScaleNormal="80" workbookViewId="0">
      <selection sqref="A1:I1"/>
    </sheetView>
  </sheetViews>
  <sheetFormatPr defaultRowHeight="12.75" x14ac:dyDescent="0.2"/>
  <cols>
    <col min="1" max="1" width="20.140625" style="560" bestFit="1" customWidth="1"/>
    <col min="2" max="2" width="11.7109375" style="560" customWidth="1"/>
    <col min="3" max="4" width="16.140625" style="560" customWidth="1"/>
    <col min="5" max="5" width="14.28515625" style="560" customWidth="1"/>
    <col min="6" max="7" width="13" style="560" customWidth="1"/>
    <col min="8" max="8" width="15.28515625" style="560" customWidth="1"/>
    <col min="9" max="9" width="18.85546875" style="560" customWidth="1"/>
    <col min="10" max="11" width="9.140625" style="560"/>
    <col min="12" max="12" width="10.140625" style="560" bestFit="1" customWidth="1"/>
    <col min="13" max="13" width="11.42578125" style="560" bestFit="1" customWidth="1"/>
    <col min="14" max="14" width="18.7109375" style="560" bestFit="1" customWidth="1"/>
    <col min="15" max="15" width="17.140625" style="560" bestFit="1" customWidth="1"/>
    <col min="16" max="16" width="16" style="560" bestFit="1" customWidth="1"/>
    <col min="17" max="17" width="14.5703125" style="560" bestFit="1" customWidth="1"/>
    <col min="18" max="18" width="9.140625" style="560"/>
    <col min="19" max="19" width="13" style="560" bestFit="1" customWidth="1"/>
    <col min="20" max="213" width="9.140625" style="560"/>
    <col min="214" max="214" width="20.140625" style="560" bestFit="1" customWidth="1"/>
    <col min="215" max="215" width="11.7109375" style="560" customWidth="1"/>
    <col min="216" max="221" width="13" style="560" customWidth="1"/>
    <col min="222" max="222" width="9.140625" style="560"/>
    <col min="223" max="223" width="10.5703125" style="560" bestFit="1" customWidth="1"/>
    <col min="224" max="469" width="9.140625" style="560"/>
    <col min="470" max="470" width="20.140625" style="560" bestFit="1" customWidth="1"/>
    <col min="471" max="471" width="11.7109375" style="560" customWidth="1"/>
    <col min="472" max="477" width="13" style="560" customWidth="1"/>
    <col min="478" max="478" width="9.140625" style="560"/>
    <col min="479" max="479" width="10.5703125" style="560" bestFit="1" customWidth="1"/>
    <col min="480" max="725" width="9.140625" style="560"/>
    <col min="726" max="726" width="20.140625" style="560" bestFit="1" customWidth="1"/>
    <col min="727" max="727" width="11.7109375" style="560" customWidth="1"/>
    <col min="728" max="733" width="13" style="560" customWidth="1"/>
    <col min="734" max="734" width="9.140625" style="560"/>
    <col min="735" max="735" width="10.5703125" style="560" bestFit="1" customWidth="1"/>
    <col min="736" max="981" width="9.140625" style="560"/>
    <col min="982" max="982" width="20.140625" style="560" bestFit="1" customWidth="1"/>
    <col min="983" max="983" width="11.7109375" style="560" customWidth="1"/>
    <col min="984" max="989" width="13" style="560" customWidth="1"/>
    <col min="990" max="990" width="9.140625" style="560"/>
    <col min="991" max="991" width="10.5703125" style="560" bestFit="1" customWidth="1"/>
    <col min="992" max="1237" width="9.140625" style="560"/>
    <col min="1238" max="1238" width="20.140625" style="560" bestFit="1" customWidth="1"/>
    <col min="1239" max="1239" width="11.7109375" style="560" customWidth="1"/>
    <col min="1240" max="1245" width="13" style="560" customWidth="1"/>
    <col min="1246" max="1246" width="9.140625" style="560"/>
    <col min="1247" max="1247" width="10.5703125" style="560" bestFit="1" customWidth="1"/>
    <col min="1248" max="1493" width="9.140625" style="560"/>
    <col min="1494" max="1494" width="20.140625" style="560" bestFit="1" customWidth="1"/>
    <col min="1495" max="1495" width="11.7109375" style="560" customWidth="1"/>
    <col min="1496" max="1501" width="13" style="560" customWidth="1"/>
    <col min="1502" max="1502" width="9.140625" style="560"/>
    <col min="1503" max="1503" width="10.5703125" style="560" bestFit="1" customWidth="1"/>
    <col min="1504" max="1749" width="9.140625" style="560"/>
    <col min="1750" max="1750" width="20.140625" style="560" bestFit="1" customWidth="1"/>
    <col min="1751" max="1751" width="11.7109375" style="560" customWidth="1"/>
    <col min="1752" max="1757" width="13" style="560" customWidth="1"/>
    <col min="1758" max="1758" width="9.140625" style="560"/>
    <col min="1759" max="1759" width="10.5703125" style="560" bestFit="1" customWidth="1"/>
    <col min="1760" max="2005" width="9.140625" style="560"/>
    <col min="2006" max="2006" width="20.140625" style="560" bestFit="1" customWidth="1"/>
    <col min="2007" max="2007" width="11.7109375" style="560" customWidth="1"/>
    <col min="2008" max="2013" width="13" style="560" customWidth="1"/>
    <col min="2014" max="2014" width="9.140625" style="560"/>
    <col min="2015" max="2015" width="10.5703125" style="560" bestFit="1" customWidth="1"/>
    <col min="2016" max="2261" width="9.140625" style="560"/>
    <col min="2262" max="2262" width="20.140625" style="560" bestFit="1" customWidth="1"/>
    <col min="2263" max="2263" width="11.7109375" style="560" customWidth="1"/>
    <col min="2264" max="2269" width="13" style="560" customWidth="1"/>
    <col min="2270" max="2270" width="9.140625" style="560"/>
    <col min="2271" max="2271" width="10.5703125" style="560" bestFit="1" customWidth="1"/>
    <col min="2272" max="2517" width="9.140625" style="560"/>
    <col min="2518" max="2518" width="20.140625" style="560" bestFit="1" customWidth="1"/>
    <col min="2519" max="2519" width="11.7109375" style="560" customWidth="1"/>
    <col min="2520" max="2525" width="13" style="560" customWidth="1"/>
    <col min="2526" max="2526" width="9.140625" style="560"/>
    <col min="2527" max="2527" width="10.5703125" style="560" bestFit="1" customWidth="1"/>
    <col min="2528" max="2773" width="9.140625" style="560"/>
    <col min="2774" max="2774" width="20.140625" style="560" bestFit="1" customWidth="1"/>
    <col min="2775" max="2775" width="11.7109375" style="560" customWidth="1"/>
    <col min="2776" max="2781" width="13" style="560" customWidth="1"/>
    <col min="2782" max="2782" width="9.140625" style="560"/>
    <col min="2783" max="2783" width="10.5703125" style="560" bestFit="1" customWidth="1"/>
    <col min="2784" max="3029" width="9.140625" style="560"/>
    <col min="3030" max="3030" width="20.140625" style="560" bestFit="1" customWidth="1"/>
    <col min="3031" max="3031" width="11.7109375" style="560" customWidth="1"/>
    <col min="3032" max="3037" width="13" style="560" customWidth="1"/>
    <col min="3038" max="3038" width="9.140625" style="560"/>
    <col min="3039" max="3039" width="10.5703125" style="560" bestFit="1" customWidth="1"/>
    <col min="3040" max="3285" width="9.140625" style="560"/>
    <col min="3286" max="3286" width="20.140625" style="560" bestFit="1" customWidth="1"/>
    <col min="3287" max="3287" width="11.7109375" style="560" customWidth="1"/>
    <col min="3288" max="3293" width="13" style="560" customWidth="1"/>
    <col min="3294" max="3294" width="9.140625" style="560"/>
    <col min="3295" max="3295" width="10.5703125" style="560" bestFit="1" customWidth="1"/>
    <col min="3296" max="3541" width="9.140625" style="560"/>
    <col min="3542" max="3542" width="20.140625" style="560" bestFit="1" customWidth="1"/>
    <col min="3543" max="3543" width="11.7109375" style="560" customWidth="1"/>
    <col min="3544" max="3549" width="13" style="560" customWidth="1"/>
    <col min="3550" max="3550" width="9.140625" style="560"/>
    <col min="3551" max="3551" width="10.5703125" style="560" bestFit="1" customWidth="1"/>
    <col min="3552" max="3797" width="9.140625" style="560"/>
    <col min="3798" max="3798" width="20.140625" style="560" bestFit="1" customWidth="1"/>
    <col min="3799" max="3799" width="11.7109375" style="560" customWidth="1"/>
    <col min="3800" max="3805" width="13" style="560" customWidth="1"/>
    <col min="3806" max="3806" width="9.140625" style="560"/>
    <col min="3807" max="3807" width="10.5703125" style="560" bestFit="1" customWidth="1"/>
    <col min="3808" max="4053" width="9.140625" style="560"/>
    <col min="4054" max="4054" width="20.140625" style="560" bestFit="1" customWidth="1"/>
    <col min="4055" max="4055" width="11.7109375" style="560" customWidth="1"/>
    <col min="4056" max="4061" width="13" style="560" customWidth="1"/>
    <col min="4062" max="4062" width="9.140625" style="560"/>
    <col min="4063" max="4063" width="10.5703125" style="560" bestFit="1" customWidth="1"/>
    <col min="4064" max="4309" width="9.140625" style="560"/>
    <col min="4310" max="4310" width="20.140625" style="560" bestFit="1" customWidth="1"/>
    <col min="4311" max="4311" width="11.7109375" style="560" customWidth="1"/>
    <col min="4312" max="4317" width="13" style="560" customWidth="1"/>
    <col min="4318" max="4318" width="9.140625" style="560"/>
    <col min="4319" max="4319" width="10.5703125" style="560" bestFit="1" customWidth="1"/>
    <col min="4320" max="4565" width="9.140625" style="560"/>
    <col min="4566" max="4566" width="20.140625" style="560" bestFit="1" customWidth="1"/>
    <col min="4567" max="4567" width="11.7109375" style="560" customWidth="1"/>
    <col min="4568" max="4573" width="13" style="560" customWidth="1"/>
    <col min="4574" max="4574" width="9.140625" style="560"/>
    <col min="4575" max="4575" width="10.5703125" style="560" bestFit="1" customWidth="1"/>
    <col min="4576" max="4821" width="9.140625" style="560"/>
    <col min="4822" max="4822" width="20.140625" style="560" bestFit="1" customWidth="1"/>
    <col min="4823" max="4823" width="11.7109375" style="560" customWidth="1"/>
    <col min="4824" max="4829" width="13" style="560" customWidth="1"/>
    <col min="4830" max="4830" width="9.140625" style="560"/>
    <col min="4831" max="4831" width="10.5703125" style="560" bestFit="1" customWidth="1"/>
    <col min="4832" max="5077" width="9.140625" style="560"/>
    <col min="5078" max="5078" width="20.140625" style="560" bestFit="1" customWidth="1"/>
    <col min="5079" max="5079" width="11.7109375" style="560" customWidth="1"/>
    <col min="5080" max="5085" width="13" style="560" customWidth="1"/>
    <col min="5086" max="5086" width="9.140625" style="560"/>
    <col min="5087" max="5087" width="10.5703125" style="560" bestFit="1" customWidth="1"/>
    <col min="5088" max="5333" width="9.140625" style="560"/>
    <col min="5334" max="5334" width="20.140625" style="560" bestFit="1" customWidth="1"/>
    <col min="5335" max="5335" width="11.7109375" style="560" customWidth="1"/>
    <col min="5336" max="5341" width="13" style="560" customWidth="1"/>
    <col min="5342" max="5342" width="9.140625" style="560"/>
    <col min="5343" max="5343" width="10.5703125" style="560" bestFit="1" customWidth="1"/>
    <col min="5344" max="5589" width="9.140625" style="560"/>
    <col min="5590" max="5590" width="20.140625" style="560" bestFit="1" customWidth="1"/>
    <col min="5591" max="5591" width="11.7109375" style="560" customWidth="1"/>
    <col min="5592" max="5597" width="13" style="560" customWidth="1"/>
    <col min="5598" max="5598" width="9.140625" style="560"/>
    <col min="5599" max="5599" width="10.5703125" style="560" bestFit="1" customWidth="1"/>
    <col min="5600" max="5845" width="9.140625" style="560"/>
    <col min="5846" max="5846" width="20.140625" style="560" bestFit="1" customWidth="1"/>
    <col min="5847" max="5847" width="11.7109375" style="560" customWidth="1"/>
    <col min="5848" max="5853" width="13" style="560" customWidth="1"/>
    <col min="5854" max="5854" width="9.140625" style="560"/>
    <col min="5855" max="5855" width="10.5703125" style="560" bestFit="1" customWidth="1"/>
    <col min="5856" max="6101" width="9.140625" style="560"/>
    <col min="6102" max="6102" width="20.140625" style="560" bestFit="1" customWidth="1"/>
    <col min="6103" max="6103" width="11.7109375" style="560" customWidth="1"/>
    <col min="6104" max="6109" width="13" style="560" customWidth="1"/>
    <col min="6110" max="6110" width="9.140625" style="560"/>
    <col min="6111" max="6111" width="10.5703125" style="560" bestFit="1" customWidth="1"/>
    <col min="6112" max="6357" width="9.140625" style="560"/>
    <col min="6358" max="6358" width="20.140625" style="560" bestFit="1" customWidth="1"/>
    <col min="6359" max="6359" width="11.7109375" style="560" customWidth="1"/>
    <col min="6360" max="6365" width="13" style="560" customWidth="1"/>
    <col min="6366" max="6366" width="9.140625" style="560"/>
    <col min="6367" max="6367" width="10.5703125" style="560" bestFit="1" customWidth="1"/>
    <col min="6368" max="6613" width="9.140625" style="560"/>
    <col min="6614" max="6614" width="20.140625" style="560" bestFit="1" customWidth="1"/>
    <col min="6615" max="6615" width="11.7109375" style="560" customWidth="1"/>
    <col min="6616" max="6621" width="13" style="560" customWidth="1"/>
    <col min="6622" max="6622" width="9.140625" style="560"/>
    <col min="6623" max="6623" width="10.5703125" style="560" bestFit="1" customWidth="1"/>
    <col min="6624" max="6869" width="9.140625" style="560"/>
    <col min="6870" max="6870" width="20.140625" style="560" bestFit="1" customWidth="1"/>
    <col min="6871" max="6871" width="11.7109375" style="560" customWidth="1"/>
    <col min="6872" max="6877" width="13" style="560" customWidth="1"/>
    <col min="6878" max="6878" width="9.140625" style="560"/>
    <col min="6879" max="6879" width="10.5703125" style="560" bestFit="1" customWidth="1"/>
    <col min="6880" max="7125" width="9.140625" style="560"/>
    <col min="7126" max="7126" width="20.140625" style="560" bestFit="1" customWidth="1"/>
    <col min="7127" max="7127" width="11.7109375" style="560" customWidth="1"/>
    <col min="7128" max="7133" width="13" style="560" customWidth="1"/>
    <col min="7134" max="7134" width="9.140625" style="560"/>
    <col min="7135" max="7135" width="10.5703125" style="560" bestFit="1" customWidth="1"/>
    <col min="7136" max="7381" width="9.140625" style="560"/>
    <col min="7382" max="7382" width="20.140625" style="560" bestFit="1" customWidth="1"/>
    <col min="7383" max="7383" width="11.7109375" style="560" customWidth="1"/>
    <col min="7384" max="7389" width="13" style="560" customWidth="1"/>
    <col min="7390" max="7390" width="9.140625" style="560"/>
    <col min="7391" max="7391" width="10.5703125" style="560" bestFit="1" customWidth="1"/>
    <col min="7392" max="7637" width="9.140625" style="560"/>
    <col min="7638" max="7638" width="20.140625" style="560" bestFit="1" customWidth="1"/>
    <col min="7639" max="7639" width="11.7109375" style="560" customWidth="1"/>
    <col min="7640" max="7645" width="13" style="560" customWidth="1"/>
    <col min="7646" max="7646" width="9.140625" style="560"/>
    <col min="7647" max="7647" width="10.5703125" style="560" bestFit="1" customWidth="1"/>
    <col min="7648" max="7893" width="9.140625" style="560"/>
    <col min="7894" max="7894" width="20.140625" style="560" bestFit="1" customWidth="1"/>
    <col min="7895" max="7895" width="11.7109375" style="560" customWidth="1"/>
    <col min="7896" max="7901" width="13" style="560" customWidth="1"/>
    <col min="7902" max="7902" width="9.140625" style="560"/>
    <col min="7903" max="7903" width="10.5703125" style="560" bestFit="1" customWidth="1"/>
    <col min="7904" max="8149" width="9.140625" style="560"/>
    <col min="8150" max="8150" width="20.140625" style="560" bestFit="1" customWidth="1"/>
    <col min="8151" max="8151" width="11.7109375" style="560" customWidth="1"/>
    <col min="8152" max="8157" width="13" style="560" customWidth="1"/>
    <col min="8158" max="8158" width="9.140625" style="560"/>
    <col min="8159" max="8159" width="10.5703125" style="560" bestFit="1" customWidth="1"/>
    <col min="8160" max="8405" width="9.140625" style="560"/>
    <col min="8406" max="8406" width="20.140625" style="560" bestFit="1" customWidth="1"/>
    <col min="8407" max="8407" width="11.7109375" style="560" customWidth="1"/>
    <col min="8408" max="8413" width="13" style="560" customWidth="1"/>
    <col min="8414" max="8414" width="9.140625" style="560"/>
    <col min="8415" max="8415" width="10.5703125" style="560" bestFit="1" customWidth="1"/>
    <col min="8416" max="8661" width="9.140625" style="560"/>
    <col min="8662" max="8662" width="20.140625" style="560" bestFit="1" customWidth="1"/>
    <col min="8663" max="8663" width="11.7109375" style="560" customWidth="1"/>
    <col min="8664" max="8669" width="13" style="560" customWidth="1"/>
    <col min="8670" max="8670" width="9.140625" style="560"/>
    <col min="8671" max="8671" width="10.5703125" style="560" bestFit="1" customWidth="1"/>
    <col min="8672" max="8917" width="9.140625" style="560"/>
    <col min="8918" max="8918" width="20.140625" style="560" bestFit="1" customWidth="1"/>
    <col min="8919" max="8919" width="11.7109375" style="560" customWidth="1"/>
    <col min="8920" max="8925" width="13" style="560" customWidth="1"/>
    <col min="8926" max="8926" width="9.140625" style="560"/>
    <col min="8927" max="8927" width="10.5703125" style="560" bestFit="1" customWidth="1"/>
    <col min="8928" max="9173" width="9.140625" style="560"/>
    <col min="9174" max="9174" width="20.140625" style="560" bestFit="1" customWidth="1"/>
    <col min="9175" max="9175" width="11.7109375" style="560" customWidth="1"/>
    <col min="9176" max="9181" width="13" style="560" customWidth="1"/>
    <col min="9182" max="9182" width="9.140625" style="560"/>
    <col min="9183" max="9183" width="10.5703125" style="560" bestFit="1" customWidth="1"/>
    <col min="9184" max="9429" width="9.140625" style="560"/>
    <col min="9430" max="9430" width="20.140625" style="560" bestFit="1" customWidth="1"/>
    <col min="9431" max="9431" width="11.7109375" style="560" customWidth="1"/>
    <col min="9432" max="9437" width="13" style="560" customWidth="1"/>
    <col min="9438" max="9438" width="9.140625" style="560"/>
    <col min="9439" max="9439" width="10.5703125" style="560" bestFit="1" customWidth="1"/>
    <col min="9440" max="9685" width="9.140625" style="560"/>
    <col min="9686" max="9686" width="20.140625" style="560" bestFit="1" customWidth="1"/>
    <col min="9687" max="9687" width="11.7109375" style="560" customWidth="1"/>
    <col min="9688" max="9693" width="13" style="560" customWidth="1"/>
    <col min="9694" max="9694" width="9.140625" style="560"/>
    <col min="9695" max="9695" width="10.5703125" style="560" bestFit="1" customWidth="1"/>
    <col min="9696" max="9941" width="9.140625" style="560"/>
    <col min="9942" max="9942" width="20.140625" style="560" bestFit="1" customWidth="1"/>
    <col min="9943" max="9943" width="11.7109375" style="560" customWidth="1"/>
    <col min="9944" max="9949" width="13" style="560" customWidth="1"/>
    <col min="9950" max="9950" width="9.140625" style="560"/>
    <col min="9951" max="9951" width="10.5703125" style="560" bestFit="1" customWidth="1"/>
    <col min="9952" max="10197" width="9.140625" style="560"/>
    <col min="10198" max="10198" width="20.140625" style="560" bestFit="1" customWidth="1"/>
    <col min="10199" max="10199" width="11.7109375" style="560" customWidth="1"/>
    <col min="10200" max="10205" width="13" style="560" customWidth="1"/>
    <col min="10206" max="10206" width="9.140625" style="560"/>
    <col min="10207" max="10207" width="10.5703125" style="560" bestFit="1" customWidth="1"/>
    <col min="10208" max="10453" width="9.140625" style="560"/>
    <col min="10454" max="10454" width="20.140625" style="560" bestFit="1" customWidth="1"/>
    <col min="10455" max="10455" width="11.7109375" style="560" customWidth="1"/>
    <col min="10456" max="10461" width="13" style="560" customWidth="1"/>
    <col min="10462" max="10462" width="9.140625" style="560"/>
    <col min="10463" max="10463" width="10.5703125" style="560" bestFit="1" customWidth="1"/>
    <col min="10464" max="10709" width="9.140625" style="560"/>
    <col min="10710" max="10710" width="20.140625" style="560" bestFit="1" customWidth="1"/>
    <col min="10711" max="10711" width="11.7109375" style="560" customWidth="1"/>
    <col min="10712" max="10717" width="13" style="560" customWidth="1"/>
    <col min="10718" max="10718" width="9.140625" style="560"/>
    <col min="10719" max="10719" width="10.5703125" style="560" bestFit="1" customWidth="1"/>
    <col min="10720" max="10965" width="9.140625" style="560"/>
    <col min="10966" max="10966" width="20.140625" style="560" bestFit="1" customWidth="1"/>
    <col min="10967" max="10967" width="11.7109375" style="560" customWidth="1"/>
    <col min="10968" max="10973" width="13" style="560" customWidth="1"/>
    <col min="10974" max="10974" width="9.140625" style="560"/>
    <col min="10975" max="10975" width="10.5703125" style="560" bestFit="1" customWidth="1"/>
    <col min="10976" max="11221" width="9.140625" style="560"/>
    <col min="11222" max="11222" width="20.140625" style="560" bestFit="1" customWidth="1"/>
    <col min="11223" max="11223" width="11.7109375" style="560" customWidth="1"/>
    <col min="11224" max="11229" width="13" style="560" customWidth="1"/>
    <col min="11230" max="11230" width="9.140625" style="560"/>
    <col min="11231" max="11231" width="10.5703125" style="560" bestFit="1" customWidth="1"/>
    <col min="11232" max="11477" width="9.140625" style="560"/>
    <col min="11478" max="11478" width="20.140625" style="560" bestFit="1" customWidth="1"/>
    <col min="11479" max="11479" width="11.7109375" style="560" customWidth="1"/>
    <col min="11480" max="11485" width="13" style="560" customWidth="1"/>
    <col min="11486" max="11486" width="9.140625" style="560"/>
    <col min="11487" max="11487" width="10.5703125" style="560" bestFit="1" customWidth="1"/>
    <col min="11488" max="11733" width="9.140625" style="560"/>
    <col min="11734" max="11734" width="20.140625" style="560" bestFit="1" customWidth="1"/>
    <col min="11735" max="11735" width="11.7109375" style="560" customWidth="1"/>
    <col min="11736" max="11741" width="13" style="560" customWidth="1"/>
    <col min="11742" max="11742" width="9.140625" style="560"/>
    <col min="11743" max="11743" width="10.5703125" style="560" bestFit="1" customWidth="1"/>
    <col min="11744" max="11989" width="9.140625" style="560"/>
    <col min="11990" max="11990" width="20.140625" style="560" bestFit="1" customWidth="1"/>
    <col min="11991" max="11991" width="11.7109375" style="560" customWidth="1"/>
    <col min="11992" max="11997" width="13" style="560" customWidth="1"/>
    <col min="11998" max="11998" width="9.140625" style="560"/>
    <col min="11999" max="11999" width="10.5703125" style="560" bestFit="1" customWidth="1"/>
    <col min="12000" max="12245" width="9.140625" style="560"/>
    <col min="12246" max="12246" width="20.140625" style="560" bestFit="1" customWidth="1"/>
    <col min="12247" max="12247" width="11.7109375" style="560" customWidth="1"/>
    <col min="12248" max="12253" width="13" style="560" customWidth="1"/>
    <col min="12254" max="12254" width="9.140625" style="560"/>
    <col min="12255" max="12255" width="10.5703125" style="560" bestFit="1" customWidth="1"/>
    <col min="12256" max="12501" width="9.140625" style="560"/>
    <col min="12502" max="12502" width="20.140625" style="560" bestFit="1" customWidth="1"/>
    <col min="12503" max="12503" width="11.7109375" style="560" customWidth="1"/>
    <col min="12504" max="12509" width="13" style="560" customWidth="1"/>
    <col min="12510" max="12510" width="9.140625" style="560"/>
    <col min="12511" max="12511" width="10.5703125" style="560" bestFit="1" customWidth="1"/>
    <col min="12512" max="12757" width="9.140625" style="560"/>
    <col min="12758" max="12758" width="20.140625" style="560" bestFit="1" customWidth="1"/>
    <col min="12759" max="12759" width="11.7109375" style="560" customWidth="1"/>
    <col min="12760" max="12765" width="13" style="560" customWidth="1"/>
    <col min="12766" max="12766" width="9.140625" style="560"/>
    <col min="12767" max="12767" width="10.5703125" style="560" bestFit="1" customWidth="1"/>
    <col min="12768" max="13013" width="9.140625" style="560"/>
    <col min="13014" max="13014" width="20.140625" style="560" bestFit="1" customWidth="1"/>
    <col min="13015" max="13015" width="11.7109375" style="560" customWidth="1"/>
    <col min="13016" max="13021" width="13" style="560" customWidth="1"/>
    <col min="13022" max="13022" width="9.140625" style="560"/>
    <col min="13023" max="13023" width="10.5703125" style="560" bestFit="1" customWidth="1"/>
    <col min="13024" max="13269" width="9.140625" style="560"/>
    <col min="13270" max="13270" width="20.140625" style="560" bestFit="1" customWidth="1"/>
    <col min="13271" max="13271" width="11.7109375" style="560" customWidth="1"/>
    <col min="13272" max="13277" width="13" style="560" customWidth="1"/>
    <col min="13278" max="13278" width="9.140625" style="560"/>
    <col min="13279" max="13279" width="10.5703125" style="560" bestFit="1" customWidth="1"/>
    <col min="13280" max="13525" width="9.140625" style="560"/>
    <col min="13526" max="13526" width="20.140625" style="560" bestFit="1" customWidth="1"/>
    <col min="13527" max="13527" width="11.7109375" style="560" customWidth="1"/>
    <col min="13528" max="13533" width="13" style="560" customWidth="1"/>
    <col min="13534" max="13534" width="9.140625" style="560"/>
    <col min="13535" max="13535" width="10.5703125" style="560" bestFit="1" customWidth="1"/>
    <col min="13536" max="13781" width="9.140625" style="560"/>
    <col min="13782" max="13782" width="20.140625" style="560" bestFit="1" customWidth="1"/>
    <col min="13783" max="13783" width="11.7109375" style="560" customWidth="1"/>
    <col min="13784" max="13789" width="13" style="560" customWidth="1"/>
    <col min="13790" max="13790" width="9.140625" style="560"/>
    <col min="13791" max="13791" width="10.5703125" style="560" bestFit="1" customWidth="1"/>
    <col min="13792" max="14037" width="9.140625" style="560"/>
    <col min="14038" max="14038" width="20.140625" style="560" bestFit="1" customWidth="1"/>
    <col min="14039" max="14039" width="11.7109375" style="560" customWidth="1"/>
    <col min="14040" max="14045" width="13" style="560" customWidth="1"/>
    <col min="14046" max="14046" width="9.140625" style="560"/>
    <col min="14047" max="14047" width="10.5703125" style="560" bestFit="1" customWidth="1"/>
    <col min="14048" max="14293" width="9.140625" style="560"/>
    <col min="14294" max="14294" width="20.140625" style="560" bestFit="1" customWidth="1"/>
    <col min="14295" max="14295" width="11.7109375" style="560" customWidth="1"/>
    <col min="14296" max="14301" width="13" style="560" customWidth="1"/>
    <col min="14302" max="14302" width="9.140625" style="560"/>
    <col min="14303" max="14303" width="10.5703125" style="560" bestFit="1" customWidth="1"/>
    <col min="14304" max="14549" width="9.140625" style="560"/>
    <col min="14550" max="14550" width="20.140625" style="560" bestFit="1" customWidth="1"/>
    <col min="14551" max="14551" width="11.7109375" style="560" customWidth="1"/>
    <col min="14552" max="14557" width="13" style="560" customWidth="1"/>
    <col min="14558" max="14558" width="9.140625" style="560"/>
    <col min="14559" max="14559" width="10.5703125" style="560" bestFit="1" customWidth="1"/>
    <col min="14560" max="14805" width="9.140625" style="560"/>
    <col min="14806" max="14806" width="20.140625" style="560" bestFit="1" customWidth="1"/>
    <col min="14807" max="14807" width="11.7109375" style="560" customWidth="1"/>
    <col min="14808" max="14813" width="13" style="560" customWidth="1"/>
    <col min="14814" max="14814" width="9.140625" style="560"/>
    <col min="14815" max="14815" width="10.5703125" style="560" bestFit="1" customWidth="1"/>
    <col min="14816" max="15061" width="9.140625" style="560"/>
    <col min="15062" max="15062" width="20.140625" style="560" bestFit="1" customWidth="1"/>
    <col min="15063" max="15063" width="11.7109375" style="560" customWidth="1"/>
    <col min="15064" max="15069" width="13" style="560" customWidth="1"/>
    <col min="15070" max="15070" width="9.140625" style="560"/>
    <col min="15071" max="15071" width="10.5703125" style="560" bestFit="1" customWidth="1"/>
    <col min="15072" max="15317" width="9.140625" style="560"/>
    <col min="15318" max="15318" width="20.140625" style="560" bestFit="1" customWidth="1"/>
    <col min="15319" max="15319" width="11.7109375" style="560" customWidth="1"/>
    <col min="15320" max="15325" width="13" style="560" customWidth="1"/>
    <col min="15326" max="15326" width="9.140625" style="560"/>
    <col min="15327" max="15327" width="10.5703125" style="560" bestFit="1" customWidth="1"/>
    <col min="15328" max="15573" width="9.140625" style="560"/>
    <col min="15574" max="15574" width="20.140625" style="560" bestFit="1" customWidth="1"/>
    <col min="15575" max="15575" width="11.7109375" style="560" customWidth="1"/>
    <col min="15576" max="15581" width="13" style="560" customWidth="1"/>
    <col min="15582" max="15582" width="9.140625" style="560"/>
    <col min="15583" max="15583" width="10.5703125" style="560" bestFit="1" customWidth="1"/>
    <col min="15584" max="15829" width="9.140625" style="560"/>
    <col min="15830" max="15830" width="20.140625" style="560" bestFit="1" customWidth="1"/>
    <col min="15831" max="15831" width="11.7109375" style="560" customWidth="1"/>
    <col min="15832" max="15837" width="13" style="560" customWidth="1"/>
    <col min="15838" max="15838" width="9.140625" style="560"/>
    <col min="15839" max="15839" width="10.5703125" style="560" bestFit="1" customWidth="1"/>
    <col min="15840" max="16085" width="9.140625" style="560"/>
    <col min="16086" max="16086" width="20.140625" style="560" bestFit="1" customWidth="1"/>
    <col min="16087" max="16087" width="11.7109375" style="560" customWidth="1"/>
    <col min="16088" max="16093" width="13" style="560" customWidth="1"/>
    <col min="16094" max="16094" width="9.140625" style="560"/>
    <col min="16095" max="16095" width="10.5703125" style="560" bestFit="1" customWidth="1"/>
    <col min="16096" max="16384" width="9.140625" style="560"/>
  </cols>
  <sheetData>
    <row r="1" spans="1:17" ht="20.25" x14ac:dyDescent="0.3">
      <c r="A1" s="3052" t="s">
        <v>774</v>
      </c>
      <c r="B1" s="3053"/>
      <c r="C1" s="3053"/>
      <c r="D1" s="3053"/>
      <c r="E1" s="3053"/>
      <c r="F1" s="3053"/>
      <c r="G1" s="3053"/>
      <c r="H1" s="3053"/>
      <c r="I1" s="3054"/>
    </row>
    <row r="2" spans="1:17" ht="18" x14ac:dyDescent="0.25">
      <c r="A2" s="2872" t="s">
        <v>775</v>
      </c>
      <c r="B2" s="2873"/>
      <c r="C2" s="2873"/>
      <c r="D2" s="2873"/>
      <c r="E2" s="2873"/>
      <c r="F2" s="2873"/>
      <c r="G2" s="2873"/>
      <c r="H2" s="2873"/>
      <c r="I2" s="2874"/>
    </row>
    <row r="3" spans="1:17" ht="18" x14ac:dyDescent="0.25">
      <c r="A3" s="2872" t="s">
        <v>776</v>
      </c>
      <c r="B3" s="2873"/>
      <c r="C3" s="2873"/>
      <c r="D3" s="2873"/>
      <c r="E3" s="2873"/>
      <c r="F3" s="2873"/>
      <c r="G3" s="2873"/>
      <c r="H3" s="2873"/>
      <c r="I3" s="2874"/>
    </row>
    <row r="4" spans="1:17" ht="18" x14ac:dyDescent="0.25">
      <c r="A4" s="2872" t="s">
        <v>1</v>
      </c>
      <c r="B4" s="2873"/>
      <c r="C4" s="2873"/>
      <c r="D4" s="2873"/>
      <c r="E4" s="2873"/>
      <c r="F4" s="2873"/>
      <c r="G4" s="2873"/>
      <c r="H4" s="2873"/>
      <c r="I4" s="2874"/>
    </row>
    <row r="5" spans="1:17" ht="11.25" customHeight="1" thickBot="1" x14ac:dyDescent="0.4">
      <c r="A5" s="3067"/>
      <c r="B5" s="3068"/>
      <c r="C5" s="3068"/>
      <c r="D5" s="3068"/>
      <c r="E5" s="3068"/>
      <c r="F5" s="3068"/>
      <c r="G5" s="3068"/>
      <c r="H5" s="3068"/>
      <c r="I5" s="3069"/>
    </row>
    <row r="6" spans="1:17" ht="18" x14ac:dyDescent="0.2">
      <c r="A6" s="3070" t="s">
        <v>486</v>
      </c>
      <c r="B6" s="3072" t="s">
        <v>777</v>
      </c>
      <c r="C6" s="3073"/>
      <c r="D6" s="3073"/>
      <c r="E6" s="3074"/>
      <c r="F6" s="3072" t="s">
        <v>778</v>
      </c>
      <c r="G6" s="3073"/>
      <c r="H6" s="3074"/>
      <c r="I6" s="3075" t="s">
        <v>779</v>
      </c>
    </row>
    <row r="7" spans="1:17" ht="95.25" thickBot="1" x14ac:dyDescent="0.25">
      <c r="A7" s="3071"/>
      <c r="B7" s="1743" t="s">
        <v>490</v>
      </c>
      <c r="C7" s="1743" t="s">
        <v>780</v>
      </c>
      <c r="D7" s="1876" t="s">
        <v>781</v>
      </c>
      <c r="E7" s="1744" t="s">
        <v>782</v>
      </c>
      <c r="F7" s="1745" t="s">
        <v>783</v>
      </c>
      <c r="G7" s="1876" t="s">
        <v>784</v>
      </c>
      <c r="H7" s="1746" t="s">
        <v>785</v>
      </c>
      <c r="I7" s="3076"/>
    </row>
    <row r="8" spans="1:17" ht="25.5" customHeight="1" x14ac:dyDescent="0.2">
      <c r="A8" s="1747"/>
      <c r="B8" s="3077" t="s">
        <v>786</v>
      </c>
      <c r="C8" s="3078"/>
      <c r="D8" s="3078"/>
      <c r="E8" s="3078"/>
      <c r="F8" s="3078"/>
      <c r="G8" s="3078"/>
      <c r="H8" s="3078"/>
      <c r="I8" s="3079"/>
      <c r="J8" s="882"/>
    </row>
    <row r="9" spans="1:17" ht="12.75" customHeight="1" x14ac:dyDescent="0.2">
      <c r="A9" s="1748"/>
      <c r="B9" s="3080" t="s">
        <v>444</v>
      </c>
      <c r="C9" s="3081"/>
      <c r="D9" s="3081"/>
      <c r="E9" s="3081"/>
      <c r="F9" s="3081"/>
      <c r="G9" s="3081"/>
      <c r="H9" s="3081"/>
      <c r="I9" s="3082"/>
      <c r="J9" s="882"/>
    </row>
    <row r="10" spans="1:17" ht="5.25" customHeight="1" x14ac:dyDescent="0.2">
      <c r="A10" s="1748"/>
      <c r="B10" s="1749"/>
      <c r="C10" s="1750"/>
      <c r="D10" s="1751"/>
      <c r="E10" s="1750"/>
      <c r="F10" s="1749"/>
      <c r="G10" s="1884"/>
      <c r="H10" s="1750"/>
      <c r="I10" s="1752"/>
    </row>
    <row r="11" spans="1:17" ht="15.75" x14ac:dyDescent="0.25">
      <c r="A11" s="1753">
        <v>2008</v>
      </c>
      <c r="B11" s="1754">
        <v>1201.5719999999999</v>
      </c>
      <c r="C11" s="1754">
        <v>819.40200000000004</v>
      </c>
      <c r="D11" s="1877">
        <v>520.75300000000004</v>
      </c>
      <c r="E11" s="1755">
        <v>2541.7269999999999</v>
      </c>
      <c r="F11" s="1756">
        <v>1356.9749999999999</v>
      </c>
      <c r="G11" s="1877">
        <v>10586.120999999999</v>
      </c>
      <c r="H11" s="1757">
        <v>11943.096</v>
      </c>
      <c r="I11" s="1758">
        <v>14484.823</v>
      </c>
    </row>
    <row r="12" spans="1:17" ht="15.75" x14ac:dyDescent="0.25">
      <c r="A12" s="1753"/>
      <c r="B12" s="1754"/>
      <c r="C12" s="1754"/>
      <c r="D12" s="1877"/>
      <c r="E12" s="1755"/>
      <c r="F12" s="1756"/>
      <c r="G12" s="1877"/>
      <c r="H12" s="1757"/>
      <c r="I12" s="1758"/>
    </row>
    <row r="13" spans="1:17" ht="15.75" x14ac:dyDescent="0.25">
      <c r="A13" s="1753">
        <v>2009</v>
      </c>
      <c r="B13" s="1754">
        <v>1418.134</v>
      </c>
      <c r="C13" s="1754">
        <v>735.67700000000002</v>
      </c>
      <c r="D13" s="1877">
        <v>468.25799999999998</v>
      </c>
      <c r="E13" s="1755">
        <v>2622.069</v>
      </c>
      <c r="F13" s="1756">
        <v>1361.1079999999999</v>
      </c>
      <c r="G13" s="1877">
        <v>9649.4169999999995</v>
      </c>
      <c r="H13" s="1757">
        <v>11010.525</v>
      </c>
      <c r="I13" s="1758">
        <v>13632.593999999999</v>
      </c>
    </row>
    <row r="14" spans="1:17" ht="15.75" x14ac:dyDescent="0.25">
      <c r="A14" s="1753"/>
      <c r="B14" s="1754"/>
      <c r="C14" s="1754"/>
      <c r="D14" s="1877"/>
      <c r="E14" s="1755"/>
      <c r="F14" s="1756"/>
      <c r="G14" s="1877"/>
      <c r="H14" s="1757"/>
      <c r="I14" s="1758"/>
    </row>
    <row r="15" spans="1:17" ht="15.75" x14ac:dyDescent="0.25">
      <c r="A15" s="1753">
        <v>2010</v>
      </c>
      <c r="B15" s="1754">
        <v>1727.925</v>
      </c>
      <c r="C15" s="1754">
        <v>968.524</v>
      </c>
      <c r="D15" s="1877">
        <v>553.822</v>
      </c>
      <c r="E15" s="1755">
        <v>3250.2710000000002</v>
      </c>
      <c r="F15" s="1756">
        <v>1424.9259999999999</v>
      </c>
      <c r="G15" s="1877">
        <v>8943.0820000000003</v>
      </c>
      <c r="H15" s="1757">
        <v>10368.008</v>
      </c>
      <c r="I15" s="1758">
        <v>13618.279</v>
      </c>
      <c r="M15" s="23"/>
      <c r="N15" s="23"/>
      <c r="O15" s="23"/>
      <c r="P15" s="23"/>
      <c r="Q15" s="23"/>
    </row>
    <row r="16" spans="1:17" ht="15.75" customHeight="1" x14ac:dyDescent="0.25">
      <c r="A16" s="1753"/>
      <c r="B16" s="1754"/>
      <c r="C16" s="1754"/>
      <c r="D16" s="1877"/>
      <c r="E16" s="1755"/>
      <c r="F16" s="1756" t="s">
        <v>16</v>
      </c>
      <c r="G16" s="1877"/>
      <c r="H16" s="1757"/>
      <c r="I16" s="1758"/>
    </row>
    <row r="17" spans="1:17" ht="15.75" customHeight="1" x14ac:dyDescent="0.25">
      <c r="A17" s="1759">
        <v>2011</v>
      </c>
      <c r="B17" s="1760">
        <v>1532.5340000000001</v>
      </c>
      <c r="C17" s="1760">
        <v>1040.2760000000001</v>
      </c>
      <c r="D17" s="1878">
        <v>584.94799999999998</v>
      </c>
      <c r="E17" s="1761">
        <v>3157.7580000000003</v>
      </c>
      <c r="F17" s="1762">
        <v>1446.664</v>
      </c>
      <c r="G17" s="1878">
        <v>8016.5789999999997</v>
      </c>
      <c r="H17" s="1763">
        <v>9463.2430000000004</v>
      </c>
      <c r="I17" s="1764">
        <v>12621.001</v>
      </c>
    </row>
    <row r="18" spans="1:17" ht="15.75" customHeight="1" x14ac:dyDescent="0.25">
      <c r="A18" s="1759"/>
      <c r="B18" s="1760"/>
      <c r="C18" s="1760"/>
      <c r="D18" s="1878"/>
      <c r="E18" s="1761"/>
      <c r="F18" s="1762"/>
      <c r="G18" s="1878"/>
      <c r="H18" s="1763"/>
      <c r="I18" s="1764"/>
    </row>
    <row r="19" spans="1:17" ht="15.75" x14ac:dyDescent="0.25">
      <c r="A19" s="1759">
        <v>2012</v>
      </c>
      <c r="B19" s="1760">
        <v>1645.99</v>
      </c>
      <c r="C19" s="1760">
        <v>1016.37</v>
      </c>
      <c r="D19" s="1878">
        <v>563.53200000000004</v>
      </c>
      <c r="E19" s="1761">
        <v>3225.8920000000003</v>
      </c>
      <c r="F19" s="1762">
        <v>1491.1890000000001</v>
      </c>
      <c r="G19" s="1878">
        <v>7280.91</v>
      </c>
      <c r="H19" s="1763">
        <v>8772.0990000000002</v>
      </c>
      <c r="I19" s="1764">
        <v>11997.991</v>
      </c>
    </row>
    <row r="20" spans="1:17" ht="15.75" x14ac:dyDescent="0.25">
      <c r="A20" s="1759"/>
      <c r="B20" s="1760"/>
      <c r="C20" s="1760"/>
      <c r="D20" s="1878"/>
      <c r="E20" s="1761"/>
      <c r="F20" s="1762"/>
      <c r="G20" s="1878"/>
      <c r="H20" s="1763"/>
      <c r="I20" s="1764"/>
    </row>
    <row r="21" spans="1:17" ht="15.75" x14ac:dyDescent="0.25">
      <c r="A21" s="1759">
        <v>2013</v>
      </c>
      <c r="B21" s="1760">
        <v>2065</v>
      </c>
      <c r="C21" s="1760">
        <v>1063</v>
      </c>
      <c r="D21" s="1878">
        <v>694</v>
      </c>
      <c r="E21" s="1761">
        <v>3822</v>
      </c>
      <c r="F21" s="1762">
        <v>1473</v>
      </c>
      <c r="G21" s="1878">
        <v>6476</v>
      </c>
      <c r="H21" s="1763">
        <v>7949</v>
      </c>
      <c r="I21" s="1764">
        <v>11771</v>
      </c>
    </row>
    <row r="22" spans="1:17" ht="15.75" x14ac:dyDescent="0.25">
      <c r="A22" s="1759"/>
      <c r="B22" s="1760"/>
      <c r="C22" s="1760"/>
      <c r="D22" s="1878"/>
      <c r="E22" s="1761"/>
      <c r="F22" s="1762"/>
      <c r="G22" s="1878"/>
      <c r="H22" s="1763"/>
      <c r="I22" s="1764"/>
    </row>
    <row r="23" spans="1:17" ht="15.75" x14ac:dyDescent="0.25">
      <c r="A23" s="1759">
        <v>2014</v>
      </c>
      <c r="B23" s="1760">
        <v>1974.6607086546126</v>
      </c>
      <c r="C23" s="1760">
        <v>1045.2735190501351</v>
      </c>
      <c r="D23" s="1878">
        <v>637.36145989274962</v>
      </c>
      <c r="E23" s="1761">
        <v>3657.2956875974974</v>
      </c>
      <c r="F23" s="1762">
        <v>1256.0319455078595</v>
      </c>
      <c r="G23" s="1878">
        <v>6243.6723668946433</v>
      </c>
      <c r="H23" s="1763">
        <v>7499.7043124025031</v>
      </c>
      <c r="I23" s="1764">
        <v>11157</v>
      </c>
    </row>
    <row r="24" spans="1:17" x14ac:dyDescent="0.2">
      <c r="A24" s="1765"/>
      <c r="B24" s="1013"/>
      <c r="C24" s="1013"/>
      <c r="D24" s="1879"/>
      <c r="E24" s="1766"/>
      <c r="F24" s="1767"/>
      <c r="G24" s="1879"/>
      <c r="H24" s="1766"/>
      <c r="I24" s="1768"/>
      <c r="M24" s="381"/>
      <c r="N24" s="381"/>
      <c r="O24" s="381"/>
      <c r="P24" s="381"/>
      <c r="Q24" s="381"/>
    </row>
    <row r="25" spans="1:17" ht="15" customHeight="1" x14ac:dyDescent="0.2">
      <c r="A25" s="1748"/>
      <c r="B25" s="3083" t="s">
        <v>787</v>
      </c>
      <c r="C25" s="3084"/>
      <c r="D25" s="3084"/>
      <c r="E25" s="3084"/>
      <c r="F25" s="3084"/>
      <c r="G25" s="3084"/>
      <c r="H25" s="3084"/>
      <c r="I25" s="3085"/>
      <c r="N25" s="983"/>
    </row>
    <row r="26" spans="1:17" ht="14.25" customHeight="1" x14ac:dyDescent="0.2">
      <c r="A26" s="1769"/>
      <c r="B26" s="3086"/>
      <c r="C26" s="3087"/>
      <c r="D26" s="3087"/>
      <c r="E26" s="3087"/>
      <c r="F26" s="3087"/>
      <c r="G26" s="3087"/>
      <c r="H26" s="3087"/>
      <c r="I26" s="3088"/>
    </row>
    <row r="27" spans="1:17" ht="7.5" customHeight="1" x14ac:dyDescent="0.2">
      <c r="A27" s="1748"/>
      <c r="B27" s="1770"/>
      <c r="C27" s="1771"/>
      <c r="D27" s="1751"/>
      <c r="E27" s="1772"/>
      <c r="F27" s="1771"/>
      <c r="G27" s="1884"/>
      <c r="H27" s="1772"/>
      <c r="I27" s="1773"/>
    </row>
    <row r="28" spans="1:17" ht="15.75" x14ac:dyDescent="0.25">
      <c r="A28" s="1753">
        <v>2008</v>
      </c>
      <c r="B28" s="1774">
        <v>8.2953861431375439E-2</v>
      </c>
      <c r="C28" s="1774">
        <v>5.6569693671783217E-2</v>
      </c>
      <c r="D28" s="1783">
        <v>3.5951630199416315E-2</v>
      </c>
      <c r="E28" s="1880">
        <v>0.175475185302575</v>
      </c>
      <c r="F28" s="1774">
        <v>9.3682539303379816E-2</v>
      </c>
      <c r="G28" s="1783">
        <v>0.73084227539404512</v>
      </c>
      <c r="H28" s="1775">
        <v>0.824524814697425</v>
      </c>
      <c r="I28" s="1776">
        <v>1</v>
      </c>
    </row>
    <row r="29" spans="1:17" ht="15.75" x14ac:dyDescent="0.25">
      <c r="A29" s="1753"/>
      <c r="B29" s="1777"/>
      <c r="C29" s="1777"/>
      <c r="D29" s="1881"/>
      <c r="E29" s="1778"/>
      <c r="F29" s="1779"/>
      <c r="G29" s="1881"/>
      <c r="H29" s="1780"/>
      <c r="I29" s="1781"/>
    </row>
    <row r="30" spans="1:17" ht="15.75" x14ac:dyDescent="0.25">
      <c r="A30" s="1753">
        <v>2009</v>
      </c>
      <c r="B30" s="1774">
        <v>0.10402525007346365</v>
      </c>
      <c r="C30" s="1774">
        <v>5.3964564630913238E-2</v>
      </c>
      <c r="D30" s="1783">
        <v>3.4348415275918878E-2</v>
      </c>
      <c r="E30" s="1778">
        <v>0.19233822998029576</v>
      </c>
      <c r="F30" s="1782">
        <v>9.9842187040852237E-2</v>
      </c>
      <c r="G30" s="1783">
        <v>0.70781958297885206</v>
      </c>
      <c r="H30" s="1783">
        <v>0.80766177001970429</v>
      </c>
      <c r="I30" s="1781">
        <v>1</v>
      </c>
    </row>
    <row r="31" spans="1:17" ht="15.75" x14ac:dyDescent="0.25">
      <c r="A31" s="1753"/>
      <c r="B31" s="1777"/>
      <c r="C31" s="1777"/>
      <c r="D31" s="1881"/>
      <c r="E31" s="1778"/>
      <c r="F31" s="1779"/>
      <c r="G31" s="1881"/>
      <c r="H31" s="1780"/>
      <c r="I31" s="1784"/>
    </row>
    <row r="32" spans="1:17" ht="15.75" x14ac:dyDescent="0.25">
      <c r="A32" s="1753">
        <v>2010</v>
      </c>
      <c r="B32" s="1774">
        <v>0.12688277277914484</v>
      </c>
      <c r="C32" s="1774">
        <v>7.1119412372150692E-2</v>
      </c>
      <c r="D32" s="1783">
        <v>4.0667546905155928E-2</v>
      </c>
      <c r="E32" s="1778">
        <v>0.23866973205645145</v>
      </c>
      <c r="F32" s="1782">
        <v>0.10463333876475873</v>
      </c>
      <c r="G32" s="1783">
        <v>0.65669692917878975</v>
      </c>
      <c r="H32" s="1783">
        <v>0.76133026794354852</v>
      </c>
      <c r="I32" s="1781">
        <v>1</v>
      </c>
    </row>
    <row r="33" spans="1:9" ht="15.75" x14ac:dyDescent="0.25">
      <c r="A33" s="1753"/>
      <c r="B33" s="1777"/>
      <c r="C33" s="1777"/>
      <c r="D33" s="1881"/>
      <c r="E33" s="1778"/>
      <c r="F33" s="1779"/>
      <c r="G33" s="1881"/>
      <c r="H33" s="1780"/>
      <c r="I33" s="1785"/>
    </row>
    <row r="34" spans="1:9" ht="15.75" x14ac:dyDescent="0.25">
      <c r="A34" s="1759">
        <v>2011</v>
      </c>
      <c r="B34" s="1786">
        <v>0.121</v>
      </c>
      <c r="C34" s="1786">
        <v>8.2000000000000003E-2</v>
      </c>
      <c r="D34" s="1882">
        <v>4.5999999999999999E-2</v>
      </c>
      <c r="E34" s="1787">
        <v>0.249</v>
      </c>
      <c r="F34" s="1788">
        <v>0.1154</v>
      </c>
      <c r="G34" s="1882">
        <v>0.63539999999999996</v>
      </c>
      <c r="H34" s="1789">
        <v>0.75079999999999991</v>
      </c>
      <c r="I34" s="1790">
        <v>0.99979999999999991</v>
      </c>
    </row>
    <row r="35" spans="1:9" ht="15.75" x14ac:dyDescent="0.25">
      <c r="A35" s="1759"/>
      <c r="B35" s="1786"/>
      <c r="C35" s="1786"/>
      <c r="D35" s="1882"/>
      <c r="E35" s="1787"/>
      <c r="F35" s="1788"/>
      <c r="G35" s="1882"/>
      <c r="H35" s="1789"/>
      <c r="I35" s="1790"/>
    </row>
    <row r="36" spans="1:9" ht="15.75" x14ac:dyDescent="0.25">
      <c r="A36" s="1759">
        <v>2012</v>
      </c>
      <c r="B36" s="1786">
        <v>0.13700000000000001</v>
      </c>
      <c r="C36" s="1786">
        <v>8.5000000000000006E-2</v>
      </c>
      <c r="D36" s="1882">
        <v>4.7E-2</v>
      </c>
      <c r="E36" s="1787">
        <v>0.26900000000000002</v>
      </c>
      <c r="F36" s="1788">
        <v>0.124</v>
      </c>
      <c r="G36" s="1882">
        <v>0.60699999999999998</v>
      </c>
      <c r="H36" s="1789">
        <v>0.73099999999999998</v>
      </c>
      <c r="I36" s="1790">
        <v>1</v>
      </c>
    </row>
    <row r="37" spans="1:9" ht="15.75" x14ac:dyDescent="0.25">
      <c r="A37" s="1759"/>
      <c r="B37" s="1786"/>
      <c r="C37" s="1786"/>
      <c r="D37" s="1882"/>
      <c r="E37" s="1787"/>
      <c r="F37" s="1788"/>
      <c r="G37" s="1882"/>
      <c r="H37" s="1789"/>
      <c r="I37" s="1790"/>
    </row>
    <row r="38" spans="1:9" ht="15.75" x14ac:dyDescent="0.25">
      <c r="A38" s="1759">
        <v>2013</v>
      </c>
      <c r="B38" s="1786">
        <v>0.17543114433777929</v>
      </c>
      <c r="C38" s="1786">
        <v>9.0306685923031177E-2</v>
      </c>
      <c r="D38" s="1882">
        <v>5.8958457225384418E-2</v>
      </c>
      <c r="E38" s="1787">
        <v>0.32469628748619489</v>
      </c>
      <c r="F38" s="1788">
        <v>0.12513805114263868</v>
      </c>
      <c r="G38" s="1882">
        <v>0.5501656613711664</v>
      </c>
      <c r="H38" s="1789">
        <v>0.67530371251380517</v>
      </c>
      <c r="I38" s="1790">
        <v>1</v>
      </c>
    </row>
    <row r="39" spans="1:9" ht="15.75" x14ac:dyDescent="0.25">
      <c r="A39" s="1759"/>
      <c r="B39" s="1786"/>
      <c r="C39" s="1786"/>
      <c r="D39" s="1882"/>
      <c r="E39" s="1787"/>
      <c r="F39" s="1788"/>
      <c r="G39" s="1882"/>
      <c r="H39" s="1789"/>
      <c r="I39" s="1790"/>
    </row>
    <row r="40" spans="1:9" ht="15.75" x14ac:dyDescent="0.25">
      <c r="A40" s="1759">
        <v>2014</v>
      </c>
      <c r="B40" s="1786">
        <v>0.17698850126867549</v>
      </c>
      <c r="C40" s="1786">
        <v>9.3687686568982256E-2</v>
      </c>
      <c r="D40" s="1882">
        <v>5.7126598538383942E-2</v>
      </c>
      <c r="E40" s="1787">
        <v>0.32780278637604165</v>
      </c>
      <c r="F40" s="1788">
        <v>0.11257792825202649</v>
      </c>
      <c r="G40" s="1882">
        <v>0.55961928537193184</v>
      </c>
      <c r="H40" s="1789">
        <v>0.67219721362395835</v>
      </c>
      <c r="I40" s="1790">
        <v>1</v>
      </c>
    </row>
    <row r="41" spans="1:9" ht="13.5" thickBot="1" x14ac:dyDescent="0.25">
      <c r="A41" s="1791"/>
      <c r="B41" s="995"/>
      <c r="C41" s="995"/>
      <c r="D41" s="1883"/>
      <c r="E41" s="1792"/>
      <c r="F41" s="1793"/>
      <c r="G41" s="1883"/>
      <c r="H41" s="1792"/>
      <c r="I41" s="997"/>
    </row>
    <row r="42" spans="1:9" x14ac:dyDescent="0.2">
      <c r="F42" s="1741"/>
    </row>
    <row r="43" spans="1:9" x14ac:dyDescent="0.2">
      <c r="A43" s="2892" t="s">
        <v>788</v>
      </c>
      <c r="B43" s="2892"/>
      <c r="C43" s="2892"/>
      <c r="D43" s="2892"/>
      <c r="E43" s="2892"/>
      <c r="F43" s="2892"/>
      <c r="G43" s="2892"/>
      <c r="H43" s="2892"/>
      <c r="I43" s="2892"/>
    </row>
    <row r="44" spans="1:9" x14ac:dyDescent="0.2">
      <c r="A44" s="2892" t="s">
        <v>789</v>
      </c>
      <c r="B44" s="2892"/>
      <c r="C44" s="2892"/>
      <c r="D44" s="2892"/>
      <c r="E44" s="2892"/>
      <c r="F44" s="2892"/>
      <c r="G44" s="2892"/>
      <c r="H44" s="2892"/>
      <c r="I44" s="2892"/>
    </row>
    <row r="45" spans="1:9" x14ac:dyDescent="0.2">
      <c r="A45" s="2713" t="s">
        <v>790</v>
      </c>
      <c r="B45" s="2892"/>
      <c r="C45" s="2892"/>
      <c r="D45" s="2892"/>
      <c r="E45" s="2892"/>
      <c r="F45" s="2892"/>
      <c r="G45" s="2892"/>
      <c r="H45" s="2892"/>
      <c r="I45" s="2892"/>
    </row>
  </sheetData>
  <mergeCells count="15">
    <mergeCell ref="A45:I45"/>
    <mergeCell ref="A1:I1"/>
    <mergeCell ref="A2:I2"/>
    <mergeCell ref="A3:I3"/>
    <mergeCell ref="A4:I4"/>
    <mergeCell ref="A5:I5"/>
    <mergeCell ref="A6:A7"/>
    <mergeCell ref="B6:E6"/>
    <mergeCell ref="F6:H6"/>
    <mergeCell ref="I6:I7"/>
    <mergeCell ref="B8:I8"/>
    <mergeCell ref="B9:I9"/>
    <mergeCell ref="B25:I26"/>
    <mergeCell ref="A43:I43"/>
    <mergeCell ref="A44:I44"/>
  </mergeCells>
  <printOptions horizontalCentered="1"/>
  <pageMargins left="0.7" right="0.7" top="0.75" bottom="0.5" header="0.3" footer="0.3"/>
  <pageSetup scale="73" orientation="landscape" r:id="rId1"/>
  <headerFooter>
    <oddFooter>&amp;R2015 Data Tables</odd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pageSetUpPr fitToPage="1"/>
  </sheetPr>
  <dimension ref="A1:AK558"/>
  <sheetViews>
    <sheetView zoomScale="80" zoomScaleNormal="80" workbookViewId="0"/>
  </sheetViews>
  <sheetFormatPr defaultColWidth="9.140625" defaultRowHeight="12.75" x14ac:dyDescent="0.2"/>
  <cols>
    <col min="1" max="1" width="2.7109375" style="273" customWidth="1"/>
    <col min="2" max="3" width="3.7109375" style="273" customWidth="1"/>
    <col min="4" max="4" width="48.28515625" style="273" customWidth="1"/>
    <col min="5" max="5" width="9.7109375" style="273" customWidth="1"/>
    <col min="6" max="6" width="2.7109375" style="273" customWidth="1"/>
    <col min="7" max="7" width="10.85546875" style="273" customWidth="1"/>
    <col min="8" max="9" width="4.7109375" style="273" customWidth="1"/>
    <col min="10" max="10" width="9.5703125" style="273" bestFit="1" customWidth="1"/>
    <col min="11" max="11" width="5.7109375" style="273" customWidth="1"/>
    <col min="12" max="12" width="9.7109375" style="273" customWidth="1"/>
    <col min="13" max="14" width="4.7109375" style="273" customWidth="1"/>
    <col min="15" max="15" width="16.85546875" style="273" customWidth="1"/>
    <col min="16" max="16" width="11.7109375" style="273" customWidth="1"/>
    <col min="17" max="17" width="3.42578125" style="273" customWidth="1"/>
    <col min="18" max="18" width="13.42578125" style="1001" customWidth="1"/>
    <col min="19" max="19" width="13.42578125" style="1002" customWidth="1"/>
    <col min="20" max="20" width="12.28515625" style="1002" customWidth="1"/>
    <col min="21" max="21" width="3" style="1002" customWidth="1"/>
    <col min="22" max="23" width="13.42578125" style="1002" customWidth="1"/>
    <col min="24" max="24" width="19.140625" style="1002" customWidth="1"/>
    <col min="25" max="25" width="19.140625" style="1002" bestFit="1" customWidth="1"/>
    <col min="26" max="26" width="9.140625" style="1002"/>
    <col min="27" max="27" width="10.85546875" style="1002" bestFit="1" customWidth="1"/>
    <col min="28" max="37" width="9.140625" style="1002"/>
    <col min="38" max="16384" width="9.140625" style="1001"/>
  </cols>
  <sheetData>
    <row r="1" spans="1:25" x14ac:dyDescent="0.2">
      <c r="A1" s="998"/>
      <c r="B1" s="999"/>
      <c r="C1" s="999"/>
      <c r="D1" s="999"/>
      <c r="E1" s="999"/>
      <c r="F1" s="999"/>
      <c r="G1" s="999"/>
      <c r="H1" s="999"/>
      <c r="I1" s="999"/>
      <c r="J1" s="999"/>
      <c r="K1" s="999"/>
      <c r="L1" s="999"/>
      <c r="M1" s="999"/>
      <c r="N1" s="999"/>
      <c r="O1" s="999"/>
      <c r="P1" s="999"/>
      <c r="Q1" s="1000"/>
    </row>
    <row r="2" spans="1:25" ht="20.25" x14ac:dyDescent="0.3">
      <c r="A2" s="3090" t="s">
        <v>499</v>
      </c>
      <c r="B2" s="3091"/>
      <c r="C2" s="3091"/>
      <c r="D2" s="3091"/>
      <c r="E2" s="3091"/>
      <c r="F2" s="3091"/>
      <c r="G2" s="3091"/>
      <c r="H2" s="3091"/>
      <c r="I2" s="3091"/>
      <c r="J2" s="3091"/>
      <c r="K2" s="3091"/>
      <c r="L2" s="3091"/>
      <c r="M2" s="3091"/>
      <c r="N2" s="3091"/>
      <c r="O2" s="3091"/>
      <c r="P2" s="3091"/>
      <c r="Q2" s="1003"/>
    </row>
    <row r="3" spans="1:25" ht="18" x14ac:dyDescent="0.25">
      <c r="A3" s="3092" t="s">
        <v>297</v>
      </c>
      <c r="B3" s="3093"/>
      <c r="C3" s="3093"/>
      <c r="D3" s="3093"/>
      <c r="E3" s="3093"/>
      <c r="F3" s="3093"/>
      <c r="G3" s="3093"/>
      <c r="H3" s="3093"/>
      <c r="I3" s="3093"/>
      <c r="J3" s="3093"/>
      <c r="K3" s="3093"/>
      <c r="L3" s="3093"/>
      <c r="M3" s="3093"/>
      <c r="N3" s="3093"/>
      <c r="O3" s="3093"/>
      <c r="P3" s="3093"/>
      <c r="Q3" s="3094"/>
    </row>
    <row r="4" spans="1:25" ht="18" x14ac:dyDescent="0.25">
      <c r="A4" s="3092" t="s">
        <v>1</v>
      </c>
      <c r="B4" s="3093"/>
      <c r="C4" s="3093"/>
      <c r="D4" s="3093"/>
      <c r="E4" s="3093"/>
      <c r="F4" s="3093"/>
      <c r="G4" s="3093"/>
      <c r="H4" s="3093"/>
      <c r="I4" s="3093"/>
      <c r="J4" s="3093"/>
      <c r="K4" s="3093"/>
      <c r="L4" s="3093"/>
      <c r="M4" s="3093"/>
      <c r="N4" s="3093"/>
      <c r="O4" s="3093"/>
      <c r="P4" s="3093"/>
      <c r="Q4" s="3094"/>
    </row>
    <row r="5" spans="1:25" ht="21" thickBot="1" x14ac:dyDescent="0.35">
      <c r="A5" s="1004"/>
      <c r="B5" s="1005"/>
      <c r="C5" s="1006"/>
      <c r="D5" s="1007"/>
      <c r="E5" s="1006"/>
      <c r="F5" s="1006"/>
      <c r="G5" s="1006"/>
      <c r="H5" s="1006"/>
      <c r="I5" s="1006"/>
      <c r="J5" s="1006"/>
      <c r="K5" s="1006"/>
      <c r="L5" s="1006"/>
      <c r="M5" s="1006"/>
      <c r="N5" s="1006"/>
      <c r="O5" s="1006"/>
      <c r="P5" s="1006"/>
      <c r="Q5" s="1003"/>
    </row>
    <row r="6" spans="1:25" ht="12.75" customHeight="1" x14ac:dyDescent="0.2">
      <c r="A6" s="3095" t="s">
        <v>142</v>
      </c>
      <c r="B6" s="3096"/>
      <c r="C6" s="3096"/>
      <c r="D6" s="3097"/>
      <c r="E6" s="3104" t="s">
        <v>500</v>
      </c>
      <c r="F6" s="3105"/>
      <c r="G6" s="3105"/>
      <c r="H6" s="3105"/>
      <c r="I6" s="3106" t="s">
        <v>501</v>
      </c>
      <c r="J6" s="3107"/>
      <c r="K6" s="3107"/>
      <c r="L6" s="3107"/>
      <c r="M6" s="3108"/>
      <c r="N6" s="3115" t="s">
        <v>502</v>
      </c>
      <c r="O6" s="3116"/>
      <c r="P6" s="3116"/>
      <c r="Q6" s="3117"/>
    </row>
    <row r="7" spans="1:25" ht="12.75" customHeight="1" x14ac:dyDescent="0.2">
      <c r="A7" s="3098"/>
      <c r="B7" s="3099"/>
      <c r="C7" s="3099"/>
      <c r="D7" s="3100"/>
      <c r="E7" s="2990"/>
      <c r="F7" s="2991"/>
      <c r="G7" s="2991"/>
      <c r="H7" s="2991"/>
      <c r="I7" s="3109"/>
      <c r="J7" s="3110"/>
      <c r="K7" s="3110"/>
      <c r="L7" s="3110"/>
      <c r="M7" s="3111"/>
      <c r="N7" s="3118"/>
      <c r="O7" s="3119"/>
      <c r="P7" s="3119"/>
      <c r="Q7" s="3120"/>
      <c r="R7" s="1002"/>
    </row>
    <row r="8" spans="1:25" ht="18" customHeight="1" thickBot="1" x14ac:dyDescent="0.25">
      <c r="A8" s="3101"/>
      <c r="B8" s="3102"/>
      <c r="C8" s="3102"/>
      <c r="D8" s="3103"/>
      <c r="E8" s="2993"/>
      <c r="F8" s="2994"/>
      <c r="G8" s="2994"/>
      <c r="H8" s="2994"/>
      <c r="I8" s="3112" t="s">
        <v>444</v>
      </c>
      <c r="J8" s="3113"/>
      <c r="K8" s="3113"/>
      <c r="L8" s="3113"/>
      <c r="M8" s="3114"/>
      <c r="N8" s="3112" t="s">
        <v>14</v>
      </c>
      <c r="O8" s="3113"/>
      <c r="P8" s="3113"/>
      <c r="Q8" s="3121"/>
      <c r="S8" s="3089"/>
      <c r="T8" s="3089"/>
      <c r="V8" s="3089"/>
      <c r="W8" s="3089"/>
      <c r="X8" s="3089"/>
      <c r="Y8" s="3089"/>
    </row>
    <row r="9" spans="1:25" x14ac:dyDescent="0.2">
      <c r="A9" s="1008"/>
      <c r="B9" s="1009"/>
      <c r="C9" s="1010"/>
      <c r="D9" s="1011"/>
      <c r="E9" s="1012"/>
      <c r="F9" s="1013"/>
      <c r="G9" s="1013"/>
      <c r="H9" s="1013"/>
      <c r="I9" s="1014"/>
      <c r="J9" s="1013"/>
      <c r="K9" s="1013"/>
      <c r="L9" s="1015"/>
      <c r="M9" s="1015"/>
      <c r="N9" s="1016"/>
      <c r="O9" s="1009"/>
      <c r="P9" s="1009"/>
      <c r="Q9" s="1017"/>
      <c r="W9" s="1018"/>
    </row>
    <row r="10" spans="1:25" ht="20.25" customHeight="1" x14ac:dyDescent="0.2">
      <c r="A10" s="1019"/>
      <c r="B10" s="1020" t="s">
        <v>144</v>
      </c>
      <c r="C10" s="1020"/>
      <c r="D10" s="1021"/>
      <c r="E10" s="1022">
        <v>1969</v>
      </c>
      <c r="F10" s="1023"/>
      <c r="G10" s="1024">
        <v>8.8122090941639808E-2</v>
      </c>
      <c r="H10" s="1024"/>
      <c r="I10" s="1025"/>
      <c r="J10" s="1022">
        <v>525</v>
      </c>
      <c r="K10" s="1023"/>
      <c r="L10" s="1024">
        <v>1.6976007243096423E-2</v>
      </c>
      <c r="M10" s="1026"/>
      <c r="N10" s="1027"/>
      <c r="O10" s="1801">
        <v>61.602568020000007</v>
      </c>
      <c r="P10" s="1028">
        <v>1.616016999475341E-2</v>
      </c>
      <c r="Q10" s="1029"/>
      <c r="R10" s="1030"/>
      <c r="Y10" s="1031"/>
    </row>
    <row r="11" spans="1:25" ht="20.25" customHeight="1" x14ac:dyDescent="0.2">
      <c r="A11" s="1019"/>
      <c r="B11" s="1020" t="s">
        <v>145</v>
      </c>
      <c r="C11" s="1020"/>
      <c r="D11" s="1021"/>
      <c r="E11" s="1022">
        <v>4876</v>
      </c>
      <c r="F11" s="1023"/>
      <c r="G11" s="1024">
        <v>0.21822413175796634</v>
      </c>
      <c r="H11" s="1024"/>
      <c r="I11" s="1025"/>
      <c r="J11" s="1022">
        <v>13491</v>
      </c>
      <c r="K11" s="1023"/>
      <c r="L11" s="1024">
        <v>0.43623488326974069</v>
      </c>
      <c r="M11" s="1026"/>
      <c r="N11" s="1027"/>
      <c r="O11" s="1801">
        <v>1832.4094738800002</v>
      </c>
      <c r="P11" s="1028">
        <v>0.48069503512067158</v>
      </c>
      <c r="Q11" s="1029"/>
      <c r="R11" s="1030"/>
      <c r="Y11" s="1031"/>
    </row>
    <row r="12" spans="1:25" ht="20.25" customHeight="1" x14ac:dyDescent="0.2">
      <c r="A12" s="1019"/>
      <c r="B12" s="1020"/>
      <c r="C12" s="1032" t="s">
        <v>503</v>
      </c>
      <c r="D12" s="1033"/>
      <c r="E12" s="1034">
        <v>466</v>
      </c>
      <c r="F12" s="1035"/>
      <c r="G12" s="1036">
        <v>2.0855710705334766E-2</v>
      </c>
      <c r="H12" s="1036"/>
      <c r="I12" s="1037"/>
      <c r="J12" s="1034">
        <v>1650</v>
      </c>
      <c r="K12" s="1035"/>
      <c r="L12" s="1036">
        <v>5.3353165621160187E-2</v>
      </c>
      <c r="M12" s="1038"/>
      <c r="N12" s="1039"/>
      <c r="O12" s="1802">
        <v>237.99330438999999</v>
      </c>
      <c r="P12" s="1040">
        <v>6.2432661172612799E-2</v>
      </c>
      <c r="Q12" s="1041"/>
      <c r="Y12" s="1031"/>
    </row>
    <row r="13" spans="1:25" ht="20.25" customHeight="1" x14ac:dyDescent="0.2">
      <c r="A13" s="1019"/>
      <c r="B13" s="1020"/>
      <c r="C13" s="1032" t="s">
        <v>147</v>
      </c>
      <c r="D13" s="1033"/>
      <c r="E13" s="1034">
        <v>769</v>
      </c>
      <c r="F13" s="1035"/>
      <c r="G13" s="1036">
        <v>3.4416398138202652E-2</v>
      </c>
      <c r="H13" s="1036"/>
      <c r="I13" s="1037"/>
      <c r="J13" s="1034">
        <v>461</v>
      </c>
      <c r="K13" s="1035"/>
      <c r="L13" s="1036">
        <v>1.490655112203324E-2</v>
      </c>
      <c r="M13" s="1038"/>
      <c r="N13" s="1039"/>
      <c r="O13" s="1802">
        <v>63.320668910000002</v>
      </c>
      <c r="P13" s="1040">
        <v>1.6610878517838403E-2</v>
      </c>
      <c r="Q13" s="1041"/>
      <c r="Y13" s="1031"/>
    </row>
    <row r="14" spans="1:25" ht="20.25" customHeight="1" x14ac:dyDescent="0.2">
      <c r="A14" s="1019"/>
      <c r="B14" s="1020"/>
      <c r="C14" s="1032" t="s">
        <v>504</v>
      </c>
      <c r="D14" s="1033"/>
      <c r="E14" s="1034">
        <v>485</v>
      </c>
      <c r="F14" s="1035"/>
      <c r="G14" s="1036">
        <v>2.1706050841389189E-2</v>
      </c>
      <c r="H14" s="1036"/>
      <c r="I14" s="1037"/>
      <c r="J14" s="1034">
        <v>1243</v>
      </c>
      <c r="K14" s="1035"/>
      <c r="L14" s="1036">
        <v>4.0192718101274012E-2</v>
      </c>
      <c r="M14" s="1038"/>
      <c r="N14" s="1039"/>
      <c r="O14" s="1802">
        <v>106.31808943</v>
      </c>
      <c r="P14" s="1040">
        <v>2.7890369735047223E-2</v>
      </c>
      <c r="Q14" s="1041"/>
      <c r="Y14" s="1031"/>
    </row>
    <row r="15" spans="1:25" ht="20.25" customHeight="1" x14ac:dyDescent="0.2">
      <c r="A15" s="1019"/>
      <c r="B15" s="1020"/>
      <c r="C15" s="1032" t="s">
        <v>505</v>
      </c>
      <c r="D15" s="1033"/>
      <c r="E15" s="1034">
        <v>611</v>
      </c>
      <c r="F15" s="1035"/>
      <c r="G15" s="1036">
        <v>2.734514858575009E-2</v>
      </c>
      <c r="H15" s="1036"/>
      <c r="I15" s="1037"/>
      <c r="J15" s="1034">
        <v>1714</v>
      </c>
      <c r="K15" s="1035"/>
      <c r="L15" s="1036">
        <v>5.5422621742223371E-2</v>
      </c>
      <c r="M15" s="1038"/>
      <c r="N15" s="1039"/>
      <c r="O15" s="1802">
        <v>225.67161103999999</v>
      </c>
      <c r="P15" s="1040">
        <v>5.9200317691500526E-2</v>
      </c>
      <c r="Q15" s="1041"/>
      <c r="Y15" s="1031"/>
    </row>
    <row r="16" spans="1:25" ht="20.25" customHeight="1" x14ac:dyDescent="0.2">
      <c r="A16" s="1019"/>
      <c r="B16" s="1020"/>
      <c r="C16" s="1032" t="s">
        <v>150</v>
      </c>
      <c r="D16" s="1033"/>
      <c r="E16" s="1034">
        <v>219</v>
      </c>
      <c r="F16" s="1035"/>
      <c r="G16" s="1036">
        <v>9.8012889366272827E-3</v>
      </c>
      <c r="H16" s="1036"/>
      <c r="I16" s="1037"/>
      <c r="J16" s="1034">
        <v>1613</v>
      </c>
      <c r="K16" s="1035"/>
      <c r="L16" s="1036">
        <v>5.2156761301170536E-2</v>
      </c>
      <c r="M16" s="1038"/>
      <c r="N16" s="1039"/>
      <c r="O16" s="1802">
        <v>266.75781703999996</v>
      </c>
      <c r="P16" s="1040">
        <v>6.9978440986358859E-2</v>
      </c>
      <c r="Q16" s="1041"/>
      <c r="Y16" s="1031"/>
    </row>
    <row r="17" spans="1:25" ht="20.25" customHeight="1" x14ac:dyDescent="0.2">
      <c r="A17" s="1019"/>
      <c r="B17" s="1020"/>
      <c r="C17" s="1032" t="s">
        <v>506</v>
      </c>
      <c r="D17" s="1033"/>
      <c r="E17" s="1034">
        <v>176</v>
      </c>
      <c r="F17" s="1035"/>
      <c r="G17" s="1036">
        <v>7.8768349445041182E-3</v>
      </c>
      <c r="H17" s="1036"/>
      <c r="I17" s="1037"/>
      <c r="J17" s="1034">
        <v>509</v>
      </c>
      <c r="K17" s="1035"/>
      <c r="L17" s="1036">
        <v>1.6458643212830627E-2</v>
      </c>
      <c r="M17" s="1038"/>
      <c r="N17" s="1039"/>
      <c r="O17" s="1802">
        <v>89.378050150000007</v>
      </c>
      <c r="P17" s="1040">
        <v>2.3446497940713538E-2</v>
      </c>
      <c r="Q17" s="1041"/>
      <c r="Y17" s="1031"/>
    </row>
    <row r="18" spans="1:25" ht="20.25" customHeight="1" x14ac:dyDescent="0.2">
      <c r="A18" s="1019"/>
      <c r="B18" s="1020"/>
      <c r="C18" s="1032" t="s">
        <v>151</v>
      </c>
      <c r="D18" s="1033"/>
      <c r="E18" s="1034">
        <v>279</v>
      </c>
      <c r="F18" s="1035"/>
      <c r="G18" s="1036">
        <v>1.2486573576799141E-2</v>
      </c>
      <c r="H18" s="1036"/>
      <c r="I18" s="1037"/>
      <c r="J18" s="1034">
        <v>459</v>
      </c>
      <c r="K18" s="1035"/>
      <c r="L18" s="1036">
        <v>1.4841880618250015E-2</v>
      </c>
      <c r="M18" s="1038"/>
      <c r="N18" s="1039"/>
      <c r="O18" s="1802">
        <v>97.195519099999999</v>
      </c>
      <c r="P18" s="1040">
        <v>2.5497250550891918E-2</v>
      </c>
      <c r="Q18" s="1041"/>
      <c r="Y18" s="1031"/>
    </row>
    <row r="19" spans="1:25" ht="20.25" customHeight="1" x14ac:dyDescent="0.2">
      <c r="A19" s="1019"/>
      <c r="B19" s="1020"/>
      <c r="C19" s="1032" t="s">
        <v>152</v>
      </c>
      <c r="D19" s="1033"/>
      <c r="E19" s="1034">
        <v>237</v>
      </c>
      <c r="F19" s="1035"/>
      <c r="G19" s="1036">
        <v>1.060687432867884E-2</v>
      </c>
      <c r="H19" s="1036"/>
      <c r="I19" s="1037"/>
      <c r="J19" s="1034">
        <v>292</v>
      </c>
      <c r="K19" s="1035"/>
      <c r="L19" s="1036">
        <v>9.4418935523507726E-3</v>
      </c>
      <c r="M19" s="1038"/>
      <c r="N19" s="1039"/>
      <c r="O19" s="1802">
        <v>27.782319609999998</v>
      </c>
      <c r="P19" s="1040">
        <v>7.2881216185729271E-3</v>
      </c>
      <c r="Q19" s="1041"/>
      <c r="Y19" s="1031"/>
    </row>
    <row r="20" spans="1:25" ht="20.25" customHeight="1" x14ac:dyDescent="0.2">
      <c r="A20" s="1019"/>
      <c r="B20" s="1020"/>
      <c r="C20" s="1032" t="s">
        <v>153</v>
      </c>
      <c r="D20" s="1033"/>
      <c r="E20" s="1034">
        <v>1634</v>
      </c>
      <c r="F20" s="1035"/>
      <c r="G20" s="1036">
        <v>7.312925170068027E-2</v>
      </c>
      <c r="H20" s="1036"/>
      <c r="I20" s="1037"/>
      <c r="J20" s="1034">
        <v>5551</v>
      </c>
      <c r="K20" s="1035"/>
      <c r="L20" s="1036">
        <v>0.17949298325033952</v>
      </c>
      <c r="M20" s="1038"/>
      <c r="N20" s="1039"/>
      <c r="O20" s="1802">
        <v>717.99209421</v>
      </c>
      <c r="P20" s="1040">
        <v>0.18835049690713537</v>
      </c>
      <c r="Q20" s="1041"/>
      <c r="Y20" s="1031"/>
    </row>
    <row r="21" spans="1:25" ht="20.25" customHeight="1" x14ac:dyDescent="0.2">
      <c r="A21" s="1019"/>
      <c r="B21" s="1020" t="s">
        <v>154</v>
      </c>
      <c r="C21" s="1020"/>
      <c r="D21" s="1021"/>
      <c r="E21" s="1022">
        <v>833</v>
      </c>
      <c r="F21" s="1023"/>
      <c r="G21" s="1024">
        <v>3.7280701754385963E-2</v>
      </c>
      <c r="H21" s="1024"/>
      <c r="I21" s="1025"/>
      <c r="J21" s="1022">
        <v>2479</v>
      </c>
      <c r="K21" s="1023"/>
      <c r="L21" s="1024">
        <v>8.0159089439306733E-2</v>
      </c>
      <c r="M21" s="1026"/>
      <c r="N21" s="1027"/>
      <c r="O21" s="1801">
        <v>426.18438032</v>
      </c>
      <c r="P21" s="1028">
        <v>0.11180072935991606</v>
      </c>
      <c r="Q21" s="1029"/>
      <c r="R21" s="1030"/>
      <c r="Y21" s="1031"/>
    </row>
    <row r="22" spans="1:25" ht="20.25" customHeight="1" x14ac:dyDescent="0.2">
      <c r="A22" s="1019"/>
      <c r="B22" s="1020"/>
      <c r="C22" s="1032" t="s">
        <v>155</v>
      </c>
      <c r="D22" s="1033"/>
      <c r="E22" s="1034">
        <v>54</v>
      </c>
      <c r="F22" s="1035"/>
      <c r="G22" s="1036">
        <v>2.4167561761546724E-3</v>
      </c>
      <c r="H22" s="1036"/>
      <c r="I22" s="1037"/>
      <c r="J22" s="1034">
        <v>602</v>
      </c>
      <c r="K22" s="1035"/>
      <c r="L22" s="1036">
        <v>1.9465821638750568E-2</v>
      </c>
      <c r="M22" s="1038"/>
      <c r="N22" s="1039"/>
      <c r="O22" s="1802">
        <v>191.54321136000002</v>
      </c>
      <c r="P22" s="1040">
        <v>5.0247432151101785E-2</v>
      </c>
      <c r="Q22" s="1042"/>
      <c r="Y22" s="1031"/>
    </row>
    <row r="23" spans="1:25" ht="20.25" customHeight="1" x14ac:dyDescent="0.2">
      <c r="A23" s="1019"/>
      <c r="B23" s="1020"/>
      <c r="C23" s="1032" t="s">
        <v>507</v>
      </c>
      <c r="D23" s="1033"/>
      <c r="E23" s="1034">
        <v>461</v>
      </c>
      <c r="F23" s="1035"/>
      <c r="G23" s="1036">
        <v>2.0631936985320443E-2</v>
      </c>
      <c r="H23" s="1036"/>
      <c r="I23" s="1037"/>
      <c r="J23" s="1034">
        <v>768</v>
      </c>
      <c r="K23" s="1035"/>
      <c r="L23" s="1036">
        <v>2.4833473452758197E-2</v>
      </c>
      <c r="M23" s="1038"/>
      <c r="N23" s="1039"/>
      <c r="O23" s="1802">
        <v>77.974380540000013</v>
      </c>
      <c r="P23" s="1040">
        <v>2.0454979155299056E-2</v>
      </c>
      <c r="Q23" s="1042"/>
      <c r="Y23" s="1031"/>
    </row>
    <row r="24" spans="1:25" ht="20.25" customHeight="1" x14ac:dyDescent="0.2">
      <c r="A24" s="1019"/>
      <c r="B24" s="1020"/>
      <c r="C24" s="1032" t="s">
        <v>508</v>
      </c>
      <c r="D24" s="1033"/>
      <c r="E24" s="1034">
        <v>318</v>
      </c>
      <c r="F24" s="1035"/>
      <c r="G24" s="1036">
        <v>1.4232008592910848E-2</v>
      </c>
      <c r="H24" s="1036"/>
      <c r="I24" s="1037"/>
      <c r="J24" s="1034">
        <v>1109</v>
      </c>
      <c r="K24" s="1035"/>
      <c r="L24" s="1036">
        <v>3.5859794347797971E-2</v>
      </c>
      <c r="M24" s="1038"/>
      <c r="N24" s="1039"/>
      <c r="O24" s="1802">
        <v>156.66678841999999</v>
      </c>
      <c r="P24" s="1040">
        <v>4.1098318053515215E-2</v>
      </c>
      <c r="Q24" s="1042"/>
      <c r="Y24" s="1031"/>
    </row>
    <row r="25" spans="1:25" ht="20.25" customHeight="1" x14ac:dyDescent="0.2">
      <c r="A25" s="1019"/>
      <c r="B25" s="1020" t="s">
        <v>157</v>
      </c>
      <c r="C25" s="1020"/>
      <c r="D25" s="1021"/>
      <c r="E25" s="1022">
        <v>601</v>
      </c>
      <c r="F25" s="1023"/>
      <c r="G25" s="1024">
        <v>2.6897601145721445E-2</v>
      </c>
      <c r="H25" s="1024"/>
      <c r="I25" s="1025"/>
      <c r="J25" s="1022">
        <v>1974</v>
      </c>
      <c r="K25" s="1023"/>
      <c r="L25" s="1024">
        <v>6.3829787234042548E-2</v>
      </c>
      <c r="M25" s="1026"/>
      <c r="N25" s="1027"/>
      <c r="O25" s="1801">
        <v>254.07180675999999</v>
      </c>
      <c r="P25" s="1028">
        <v>6.6650526432318988E-2</v>
      </c>
      <c r="Q25" s="1029"/>
      <c r="R25" s="1030"/>
      <c r="Y25" s="1031"/>
    </row>
    <row r="26" spans="1:25" ht="20.25" customHeight="1" x14ac:dyDescent="0.2">
      <c r="A26" s="1019"/>
      <c r="B26" s="1020" t="s">
        <v>158</v>
      </c>
      <c r="C26" s="1020"/>
      <c r="D26" s="1021"/>
      <c r="E26" s="1022">
        <v>1730</v>
      </c>
      <c r="F26" s="1023"/>
      <c r="G26" s="1024">
        <v>7.7425707124955251E-2</v>
      </c>
      <c r="H26" s="1024"/>
      <c r="I26" s="1025"/>
      <c r="J26" s="1022">
        <v>735</v>
      </c>
      <c r="K26" s="1023"/>
      <c r="L26" s="1024">
        <v>2.3766410140334992E-2</v>
      </c>
      <c r="M26" s="1026"/>
      <c r="N26" s="1027"/>
      <c r="O26" s="1801">
        <v>81.115017430000009</v>
      </c>
      <c r="P26" s="1028">
        <v>2.1278860815844704E-2</v>
      </c>
      <c r="Q26" s="1029"/>
      <c r="R26" s="1030"/>
      <c r="Y26" s="1031"/>
    </row>
    <row r="27" spans="1:25" ht="20.25" customHeight="1" x14ac:dyDescent="0.2">
      <c r="A27" s="1019"/>
      <c r="B27" s="1020" t="s">
        <v>159</v>
      </c>
      <c r="C27" s="1020"/>
      <c r="D27" s="1021"/>
      <c r="E27" s="1022">
        <v>1035</v>
      </c>
      <c r="F27" s="1023"/>
      <c r="G27" s="1024">
        <v>4.6321160042964556E-2</v>
      </c>
      <c r="H27" s="1024"/>
      <c r="I27" s="1025"/>
      <c r="J27" s="1022">
        <v>1457</v>
      </c>
      <c r="K27" s="1023"/>
      <c r="L27" s="1024">
        <v>4.7112462006079027E-2</v>
      </c>
      <c r="M27" s="1026"/>
      <c r="N27" s="1027"/>
      <c r="O27" s="1801">
        <v>125.57515064</v>
      </c>
      <c r="P27" s="1028">
        <v>3.2942064700944386E-2</v>
      </c>
      <c r="Q27" s="1029"/>
      <c r="R27" s="1030"/>
      <c r="Y27" s="1031"/>
    </row>
    <row r="28" spans="1:25" ht="20.25" customHeight="1" x14ac:dyDescent="0.2">
      <c r="A28" s="1019"/>
      <c r="B28" s="1020" t="s">
        <v>160</v>
      </c>
      <c r="C28" s="1020"/>
      <c r="D28" s="1021"/>
      <c r="E28" s="1022">
        <v>3946</v>
      </c>
      <c r="F28" s="1023"/>
      <c r="G28" s="1024">
        <v>0.17660221983530255</v>
      </c>
      <c r="H28" s="1024"/>
      <c r="I28" s="1025"/>
      <c r="J28" s="1022">
        <v>3973</v>
      </c>
      <c r="K28" s="1023"/>
      <c r="L28" s="1024">
        <v>0.12846795576537542</v>
      </c>
      <c r="M28" s="1026"/>
      <c r="N28" s="1027"/>
      <c r="O28" s="1801">
        <v>298.24413086000004</v>
      </c>
      <c r="P28" s="1028">
        <v>7.8238229501573983E-2</v>
      </c>
      <c r="Q28" s="1029"/>
      <c r="R28" s="1030"/>
      <c r="Y28" s="1031"/>
    </row>
    <row r="29" spans="1:25" ht="20.25" customHeight="1" x14ac:dyDescent="0.2">
      <c r="A29" s="1019"/>
      <c r="B29" s="1020" t="s">
        <v>161</v>
      </c>
      <c r="C29" s="1020"/>
      <c r="D29" s="1021"/>
      <c r="E29" s="1022">
        <v>6655</v>
      </c>
      <c r="F29" s="1023"/>
      <c r="G29" s="1024">
        <v>0.29784282133906193</v>
      </c>
      <c r="H29" s="1024"/>
      <c r="I29" s="1025"/>
      <c r="J29" s="1022">
        <v>6094</v>
      </c>
      <c r="K29" s="1023"/>
      <c r="L29" s="1024">
        <v>0.19705102502748498</v>
      </c>
      <c r="M29" s="1026"/>
      <c r="N29" s="1027"/>
      <c r="O29" s="1801">
        <v>696.11492213999998</v>
      </c>
      <c r="P29" s="1028">
        <v>0.18261146960650576</v>
      </c>
      <c r="Q29" s="1029"/>
      <c r="R29" s="1030"/>
      <c r="Y29" s="1031"/>
    </row>
    <row r="30" spans="1:25" ht="20.25" customHeight="1" x14ac:dyDescent="0.2">
      <c r="A30" s="1019"/>
      <c r="B30" s="1020"/>
      <c r="C30" s="1032" t="s">
        <v>509</v>
      </c>
      <c r="D30" s="1033"/>
      <c r="E30" s="1034">
        <v>1806</v>
      </c>
      <c r="F30" s="1035"/>
      <c r="G30" s="1036">
        <v>8.0827067669172928E-2</v>
      </c>
      <c r="H30" s="1036"/>
      <c r="I30" s="1037"/>
      <c r="J30" s="1034">
        <v>3044</v>
      </c>
      <c r="K30" s="1035"/>
      <c r="L30" s="1036">
        <v>9.8428506758067649E-2</v>
      </c>
      <c r="M30" s="1038"/>
      <c r="N30" s="1039"/>
      <c r="O30" s="1802">
        <v>358.33503308999997</v>
      </c>
      <c r="P30" s="1040">
        <v>9.400184498688352E-2</v>
      </c>
      <c r="Q30" s="1042"/>
      <c r="Y30" s="1031"/>
    </row>
    <row r="31" spans="1:25" ht="20.25" customHeight="1" x14ac:dyDescent="0.2">
      <c r="A31" s="1019"/>
      <c r="B31" s="1020"/>
      <c r="C31" s="1032" t="s">
        <v>510</v>
      </c>
      <c r="D31" s="1033"/>
      <c r="E31" s="1034">
        <v>4849</v>
      </c>
      <c r="F31" s="1035"/>
      <c r="G31" s="1036">
        <v>0.21701575366988901</v>
      </c>
      <c r="H31" s="1036"/>
      <c r="I31" s="1037"/>
      <c r="J31" s="1034">
        <v>3051</v>
      </c>
      <c r="K31" s="1035"/>
      <c r="L31" s="1036">
        <v>9.8654853521308927E-2</v>
      </c>
      <c r="M31" s="1038"/>
      <c r="N31" s="1039"/>
      <c r="O31" s="1802">
        <v>337.77988905000001</v>
      </c>
      <c r="P31" s="1040">
        <v>8.8609624619622254E-2</v>
      </c>
      <c r="Q31" s="1042"/>
      <c r="R31" s="1030"/>
      <c r="Y31" s="1031"/>
    </row>
    <row r="32" spans="1:25" ht="20.25" customHeight="1" x14ac:dyDescent="0.2">
      <c r="A32" s="1019"/>
      <c r="B32" s="1020" t="s">
        <v>511</v>
      </c>
      <c r="C32" s="1020"/>
      <c r="D32" s="1021"/>
      <c r="E32" s="1022">
        <v>699</v>
      </c>
      <c r="F32" s="1023"/>
      <c r="G32" s="1024">
        <v>3.128356605800215E-2</v>
      </c>
      <c r="H32" s="1024"/>
      <c r="I32" s="1025"/>
      <c r="J32" s="1022">
        <v>198</v>
      </c>
      <c r="K32" s="1023"/>
      <c r="L32" s="1024">
        <v>6.4023798745392229E-3</v>
      </c>
      <c r="M32" s="1026"/>
      <c r="N32" s="1027"/>
      <c r="O32" s="1801">
        <v>36.682549939999994</v>
      </c>
      <c r="P32" s="1028">
        <v>9.6229144648478475E-3</v>
      </c>
      <c r="Q32" s="1029"/>
      <c r="R32" s="1030"/>
      <c r="Y32" s="1031"/>
    </row>
    <row r="33" spans="1:25" ht="20.25" customHeight="1" x14ac:dyDescent="0.2">
      <c r="A33" s="1019"/>
      <c r="B33" s="1020" t="s">
        <v>162</v>
      </c>
      <c r="C33" s="1020"/>
      <c r="D33" s="1021"/>
      <c r="E33" s="1022">
        <v>22344</v>
      </c>
      <c r="F33" s="1023"/>
      <c r="G33" s="1024">
        <v>1</v>
      </c>
      <c r="H33" s="1024"/>
      <c r="I33" s="1025"/>
      <c r="J33" s="1022">
        <v>30926</v>
      </c>
      <c r="K33" s="1023"/>
      <c r="L33" s="1024">
        <v>1</v>
      </c>
      <c r="M33" s="1026"/>
      <c r="N33" s="1027"/>
      <c r="O33" s="1801">
        <v>3812</v>
      </c>
      <c r="P33" s="1028">
        <v>1</v>
      </c>
      <c r="Q33" s="1029"/>
      <c r="Y33" s="1031"/>
    </row>
    <row r="34" spans="1:25" ht="14.25" thickBot="1" x14ac:dyDescent="0.25">
      <c r="A34" s="1043"/>
      <c r="B34" s="1044"/>
      <c r="C34" s="1045"/>
      <c r="D34" s="1046"/>
      <c r="E34" s="1047"/>
      <c r="F34" s="1048"/>
      <c r="G34" s="1048"/>
      <c r="H34" s="1048"/>
      <c r="I34" s="1049"/>
      <c r="J34" s="1050"/>
      <c r="K34" s="1050"/>
      <c r="L34" s="1050"/>
      <c r="M34" s="1050"/>
      <c r="N34" s="1051"/>
      <c r="O34" s="1052"/>
      <c r="P34" s="1052"/>
      <c r="Q34" s="1053"/>
    </row>
    <row r="35" spans="1:25" x14ac:dyDescent="0.2">
      <c r="A35" s="811"/>
      <c r="B35" s="811"/>
      <c r="C35" s="811"/>
      <c r="D35" s="811"/>
      <c r="E35" s="811"/>
      <c r="F35" s="811"/>
      <c r="G35" s="811"/>
      <c r="H35" s="811"/>
      <c r="I35" s="811"/>
      <c r="J35" s="811"/>
      <c r="K35" s="811"/>
      <c r="L35" s="811"/>
      <c r="M35" s="811"/>
      <c r="N35" s="1054"/>
      <c r="O35" s="1055"/>
      <c r="P35" s="640"/>
      <c r="Q35" s="640"/>
    </row>
    <row r="36" spans="1:25" x14ac:dyDescent="0.2">
      <c r="A36" s="2568" t="s">
        <v>445</v>
      </c>
      <c r="B36" s="1847"/>
      <c r="C36" s="811"/>
      <c r="D36" s="811"/>
      <c r="E36" s="811"/>
      <c r="F36" s="811"/>
      <c r="G36" s="811"/>
      <c r="H36" s="811"/>
      <c r="I36" s="811"/>
      <c r="J36" s="1056"/>
      <c r="K36" s="1056"/>
      <c r="L36" s="811"/>
      <c r="M36" s="811"/>
      <c r="N36" s="1054"/>
      <c r="O36" s="1055"/>
      <c r="P36" s="1054"/>
      <c r="Q36" s="1054"/>
    </row>
    <row r="37" spans="1:25" x14ac:dyDescent="0.2">
      <c r="A37" s="2568" t="s">
        <v>75</v>
      </c>
    </row>
    <row r="38" spans="1:25" x14ac:dyDescent="0.2">
      <c r="A38" s="2568" t="s">
        <v>512</v>
      </c>
      <c r="B38" s="1057"/>
      <c r="C38" s="1001"/>
      <c r="D38" s="1001"/>
      <c r="E38" s="1001"/>
      <c r="F38" s="1001"/>
      <c r="G38" s="1001"/>
      <c r="H38" s="1001"/>
      <c r="I38" s="1001"/>
      <c r="J38" s="1001"/>
      <c r="K38" s="1001"/>
      <c r="L38" s="1001"/>
      <c r="M38" s="1001"/>
      <c r="N38" s="1001"/>
      <c r="O38" s="1001"/>
      <c r="P38" s="1001"/>
      <c r="Q38" s="1001"/>
    </row>
    <row r="39" spans="1:25" x14ac:dyDescent="0.2">
      <c r="C39" s="1001"/>
      <c r="D39" s="1001"/>
      <c r="E39" s="1001"/>
      <c r="F39" s="1001"/>
      <c r="G39" s="1001"/>
      <c r="H39" s="1001"/>
      <c r="O39" s="1001"/>
      <c r="P39" s="1001"/>
      <c r="Q39" s="1001"/>
    </row>
    <row r="40" spans="1:25" x14ac:dyDescent="0.2">
      <c r="C40" s="1001"/>
      <c r="D40" s="1001"/>
      <c r="E40" s="1001"/>
      <c r="F40" s="1001"/>
      <c r="G40" s="1001"/>
      <c r="H40" s="1001"/>
      <c r="O40" s="1001"/>
      <c r="P40" s="1001"/>
      <c r="Q40" s="1001"/>
    </row>
    <row r="41" spans="1:25" x14ac:dyDescent="0.2">
      <c r="C41" s="1001"/>
      <c r="D41" s="1001"/>
      <c r="E41" s="1001"/>
      <c r="F41" s="1001"/>
      <c r="G41" s="1001"/>
      <c r="H41" s="1001"/>
      <c r="O41" s="1001"/>
      <c r="P41" s="1001"/>
      <c r="Q41" s="1001"/>
    </row>
    <row r="42" spans="1:25" x14ac:dyDescent="0.2">
      <c r="C42" s="1001"/>
      <c r="D42" s="1001"/>
      <c r="E42" s="1001"/>
      <c r="F42" s="1058"/>
      <c r="G42" s="1001"/>
      <c r="H42" s="1001"/>
      <c r="O42" s="1001"/>
      <c r="P42" s="1001"/>
      <c r="Q42" s="1001"/>
    </row>
    <row r="43" spans="1:25" x14ac:dyDescent="0.2">
      <c r="C43" s="1001"/>
      <c r="D43" s="1001"/>
      <c r="E43" s="1001"/>
      <c r="F43" s="1001"/>
      <c r="G43" s="1001"/>
      <c r="H43" s="1001"/>
      <c r="O43" s="1001"/>
      <c r="P43" s="1001"/>
      <c r="Q43" s="1001"/>
    </row>
    <row r="44" spans="1:25" x14ac:dyDescent="0.2">
      <c r="C44" s="1001"/>
      <c r="D44" s="1001"/>
      <c r="E44" s="1001"/>
      <c r="F44" s="1001"/>
      <c r="G44" s="1001"/>
      <c r="H44" s="1001"/>
      <c r="O44" s="1001"/>
      <c r="P44" s="1001"/>
      <c r="Q44" s="1001"/>
    </row>
    <row r="45" spans="1:25" x14ac:dyDescent="0.2">
      <c r="C45" s="1001"/>
      <c r="D45" s="1001"/>
      <c r="E45" s="1001"/>
      <c r="F45" s="1001"/>
      <c r="G45" s="1001"/>
      <c r="H45" s="1001"/>
      <c r="O45" s="1001"/>
      <c r="P45" s="1059"/>
      <c r="Q45" s="1001"/>
    </row>
    <row r="46" spans="1:25" x14ac:dyDescent="0.2">
      <c r="C46" s="1001"/>
      <c r="D46" s="1001"/>
      <c r="E46" s="1001"/>
      <c r="F46" s="1001"/>
      <c r="G46" s="1001"/>
      <c r="H46" s="1001"/>
      <c r="O46" s="1001"/>
      <c r="P46" s="1001"/>
      <c r="Q46" s="1001"/>
    </row>
    <row r="47" spans="1:25" x14ac:dyDescent="0.2">
      <c r="C47" s="1001"/>
      <c r="D47" s="1001"/>
      <c r="E47" s="1001"/>
      <c r="F47" s="1001"/>
      <c r="G47" s="1001"/>
      <c r="H47" s="1001"/>
      <c r="O47" s="1001"/>
      <c r="P47" s="1059"/>
      <c r="Q47" s="1001"/>
    </row>
    <row r="48" spans="1:25" x14ac:dyDescent="0.2">
      <c r="C48" s="1001"/>
      <c r="D48" s="1001"/>
      <c r="E48" s="1001"/>
      <c r="F48" s="1001"/>
      <c r="G48" s="1001"/>
      <c r="H48" s="1001"/>
      <c r="O48" s="1001"/>
      <c r="P48" s="1001"/>
      <c r="Q48" s="1001"/>
    </row>
    <row r="49" spans="3:17" x14ac:dyDescent="0.2">
      <c r="C49" s="1001"/>
      <c r="D49" s="1001"/>
      <c r="E49" s="1001"/>
      <c r="F49" s="1001"/>
      <c r="G49" s="1001"/>
      <c r="H49" s="1001"/>
      <c r="O49" s="1001"/>
      <c r="P49" s="1001"/>
      <c r="Q49" s="1001"/>
    </row>
    <row r="50" spans="3:17" x14ac:dyDescent="0.2">
      <c r="C50" s="1001"/>
      <c r="D50" s="1001"/>
      <c r="E50" s="1001"/>
      <c r="F50" s="1001"/>
      <c r="G50" s="1001"/>
      <c r="H50" s="1001"/>
      <c r="O50" s="1001"/>
      <c r="P50" s="1001"/>
      <c r="Q50" s="1001"/>
    </row>
    <row r="51" spans="3:17" x14ac:dyDescent="0.2">
      <c r="C51" s="1001"/>
      <c r="D51" s="1001"/>
      <c r="E51" s="1001"/>
      <c r="F51" s="1001"/>
      <c r="G51" s="1001"/>
      <c r="H51" s="1001"/>
      <c r="O51" s="1001"/>
      <c r="P51" s="1001"/>
      <c r="Q51" s="1001"/>
    </row>
    <row r="52" spans="3:17" x14ac:dyDescent="0.2">
      <c r="C52" s="1001"/>
      <c r="D52" s="1001"/>
      <c r="E52" s="1001"/>
      <c r="F52" s="1001"/>
      <c r="G52" s="1001"/>
      <c r="H52" s="1001"/>
      <c r="O52" s="1001"/>
      <c r="P52" s="1001"/>
      <c r="Q52" s="1001"/>
    </row>
    <row r="53" spans="3:17" x14ac:dyDescent="0.2">
      <c r="C53" s="1001"/>
      <c r="D53" s="1001"/>
      <c r="E53" s="1001"/>
      <c r="F53" s="1001"/>
      <c r="G53" s="1001"/>
      <c r="H53" s="1001"/>
      <c r="O53" s="1001"/>
      <c r="P53" s="1001"/>
      <c r="Q53" s="1001"/>
    </row>
    <row r="54" spans="3:17" x14ac:dyDescent="0.2">
      <c r="C54" s="1001"/>
      <c r="D54" s="1001"/>
      <c r="E54" s="1001"/>
      <c r="F54" s="1001"/>
      <c r="G54" s="1001"/>
      <c r="H54" s="1001"/>
      <c r="O54" s="1001"/>
      <c r="P54" s="1001"/>
      <c r="Q54" s="1001"/>
    </row>
    <row r="55" spans="3:17" x14ac:dyDescent="0.2">
      <c r="C55" s="1001"/>
      <c r="D55" s="1001"/>
      <c r="E55" s="1001"/>
      <c r="F55" s="1001"/>
      <c r="G55" s="1001"/>
      <c r="H55" s="1001"/>
      <c r="O55" s="1001"/>
      <c r="P55" s="1001"/>
      <c r="Q55" s="1001"/>
    </row>
    <row r="56" spans="3:17" x14ac:dyDescent="0.2">
      <c r="C56" s="1001"/>
      <c r="D56" s="1001"/>
      <c r="E56" s="1001"/>
      <c r="F56" s="1001"/>
      <c r="G56" s="1001"/>
      <c r="H56" s="1001"/>
      <c r="O56" s="1001"/>
      <c r="P56" s="1001"/>
      <c r="Q56" s="1001"/>
    </row>
    <row r="57" spans="3:17" x14ac:dyDescent="0.2">
      <c r="C57" s="1001"/>
      <c r="D57" s="1001"/>
      <c r="E57" s="1001"/>
      <c r="F57" s="1001"/>
      <c r="G57" s="1001"/>
      <c r="H57" s="1001"/>
      <c r="O57" s="1001"/>
      <c r="P57" s="1001"/>
      <c r="Q57" s="1001"/>
    </row>
    <row r="58" spans="3:17" x14ac:dyDescent="0.2">
      <c r="C58" s="1001"/>
      <c r="D58" s="1001"/>
      <c r="E58" s="1001"/>
      <c r="F58" s="1001"/>
      <c r="G58" s="1001"/>
      <c r="H58" s="1001"/>
      <c r="O58" s="1001"/>
      <c r="P58" s="1001"/>
      <c r="Q58" s="1001"/>
    </row>
    <row r="59" spans="3:17" x14ac:dyDescent="0.2">
      <c r="C59" s="1001"/>
      <c r="D59" s="1001"/>
      <c r="E59" s="1001"/>
      <c r="F59" s="1001"/>
      <c r="G59" s="1001"/>
      <c r="H59" s="1001"/>
      <c r="O59" s="1001"/>
      <c r="P59" s="1001"/>
      <c r="Q59" s="1001"/>
    </row>
    <row r="60" spans="3:17" x14ac:dyDescent="0.2">
      <c r="C60" s="1001"/>
      <c r="D60" s="1001"/>
      <c r="E60" s="1001"/>
      <c r="F60" s="1001"/>
      <c r="G60" s="1001"/>
      <c r="H60" s="1001"/>
      <c r="O60" s="1001"/>
      <c r="P60" s="1001"/>
      <c r="Q60" s="1001"/>
    </row>
    <row r="61" spans="3:17" x14ac:dyDescent="0.2">
      <c r="C61" s="1001"/>
      <c r="D61" s="1001"/>
      <c r="E61" s="1001"/>
      <c r="F61" s="1001"/>
      <c r="G61" s="1001"/>
      <c r="H61" s="1001"/>
      <c r="O61" s="1001"/>
      <c r="P61" s="1001"/>
      <c r="Q61" s="1001"/>
    </row>
    <row r="62" spans="3:17" x14ac:dyDescent="0.2">
      <c r="C62" s="1001"/>
      <c r="D62" s="1001"/>
      <c r="E62" s="1001"/>
      <c r="F62" s="1001"/>
      <c r="G62" s="1001"/>
      <c r="H62" s="1001"/>
      <c r="O62" s="1001"/>
      <c r="P62" s="1001"/>
      <c r="Q62" s="1001"/>
    </row>
    <row r="63" spans="3:17" x14ac:dyDescent="0.2">
      <c r="C63" s="1001"/>
      <c r="D63" s="1001"/>
      <c r="E63" s="1001"/>
      <c r="F63" s="1001"/>
      <c r="G63" s="1001"/>
      <c r="H63" s="1001"/>
      <c r="O63" s="1001"/>
      <c r="P63" s="1001"/>
      <c r="Q63" s="1001"/>
    </row>
    <row r="64" spans="3:17" x14ac:dyDescent="0.2">
      <c r="C64" s="1001"/>
      <c r="D64" s="1001"/>
      <c r="E64" s="1001"/>
      <c r="F64" s="1001"/>
      <c r="G64" s="1001"/>
      <c r="H64" s="1001"/>
      <c r="O64" s="1001"/>
      <c r="P64" s="1001"/>
      <c r="Q64" s="1001"/>
    </row>
    <row r="65" spans="3:17" x14ac:dyDescent="0.2">
      <c r="C65" s="1001"/>
      <c r="D65" s="1001"/>
      <c r="E65" s="1001"/>
      <c r="F65" s="1001"/>
      <c r="G65" s="1001"/>
      <c r="H65" s="1001"/>
      <c r="O65" s="1001"/>
      <c r="P65" s="1001"/>
      <c r="Q65" s="1001"/>
    </row>
    <row r="66" spans="3:17" x14ac:dyDescent="0.2">
      <c r="C66" s="1001"/>
      <c r="D66" s="1001"/>
      <c r="E66" s="1001"/>
      <c r="F66" s="1001"/>
      <c r="G66" s="1001"/>
      <c r="H66" s="1001"/>
      <c r="O66" s="1001"/>
      <c r="P66" s="1001"/>
      <c r="Q66" s="1001"/>
    </row>
    <row r="67" spans="3:17" x14ac:dyDescent="0.2">
      <c r="C67" s="1001"/>
      <c r="D67" s="1001"/>
      <c r="E67" s="1001"/>
      <c r="F67" s="1001"/>
      <c r="G67" s="1001"/>
      <c r="H67" s="1001"/>
      <c r="O67" s="1001"/>
      <c r="P67" s="1001"/>
      <c r="Q67" s="1001"/>
    </row>
    <row r="68" spans="3:17" x14ac:dyDescent="0.2">
      <c r="C68" s="1001"/>
      <c r="D68" s="1001"/>
      <c r="E68" s="1001"/>
      <c r="F68" s="1001"/>
      <c r="G68" s="1001"/>
      <c r="H68" s="1001"/>
      <c r="O68" s="1001"/>
      <c r="P68" s="1001"/>
      <c r="Q68" s="1001"/>
    </row>
    <row r="69" spans="3:17" x14ac:dyDescent="0.2">
      <c r="C69" s="1001"/>
      <c r="D69" s="1001"/>
      <c r="E69" s="1001"/>
      <c r="F69" s="1001"/>
      <c r="G69" s="1001"/>
      <c r="H69" s="1001"/>
      <c r="O69" s="1001"/>
      <c r="P69" s="1001"/>
      <c r="Q69" s="1001"/>
    </row>
    <row r="70" spans="3:17" x14ac:dyDescent="0.2">
      <c r="C70" s="1001"/>
      <c r="D70" s="1001"/>
      <c r="E70" s="1001"/>
      <c r="F70" s="1001"/>
      <c r="G70" s="1001"/>
      <c r="H70" s="1001"/>
      <c r="O70" s="1001"/>
      <c r="P70" s="1001"/>
      <c r="Q70" s="1001"/>
    </row>
    <row r="71" spans="3:17" x14ac:dyDescent="0.2">
      <c r="C71" s="1001"/>
      <c r="D71" s="1001"/>
      <c r="E71" s="1001"/>
      <c r="F71" s="1001"/>
      <c r="G71" s="1001"/>
      <c r="H71" s="1001"/>
      <c r="O71" s="1001"/>
      <c r="P71" s="1001"/>
      <c r="Q71" s="1001"/>
    </row>
    <row r="72" spans="3:17" x14ac:dyDescent="0.2">
      <c r="C72" s="1001"/>
      <c r="D72" s="1001"/>
      <c r="E72" s="1001"/>
      <c r="F72" s="1001"/>
      <c r="G72" s="1001"/>
      <c r="H72" s="1001"/>
      <c r="O72" s="1001"/>
      <c r="P72" s="1001"/>
      <c r="Q72" s="1001"/>
    </row>
    <row r="73" spans="3:17" x14ac:dyDescent="0.2">
      <c r="C73" s="1001"/>
      <c r="D73" s="1001"/>
      <c r="E73" s="1001"/>
      <c r="F73" s="1001"/>
      <c r="G73" s="1001"/>
      <c r="H73" s="1001"/>
      <c r="O73" s="1001"/>
      <c r="P73" s="1001"/>
      <c r="Q73" s="1001"/>
    </row>
    <row r="74" spans="3:17" x14ac:dyDescent="0.2">
      <c r="C74" s="1001"/>
      <c r="D74" s="1001"/>
      <c r="E74" s="1001"/>
      <c r="F74" s="1001"/>
      <c r="G74" s="1001"/>
      <c r="H74" s="1001"/>
      <c r="O74" s="1001"/>
      <c r="P74" s="1001"/>
      <c r="Q74" s="1001"/>
    </row>
    <row r="75" spans="3:17" x14ac:dyDescent="0.2">
      <c r="C75" s="1001"/>
      <c r="D75" s="1001"/>
      <c r="E75" s="1001"/>
      <c r="F75" s="1001"/>
      <c r="G75" s="1001"/>
      <c r="H75" s="1001"/>
      <c r="O75" s="1001"/>
      <c r="P75" s="1001"/>
      <c r="Q75" s="1001"/>
    </row>
    <row r="76" spans="3:17" x14ac:dyDescent="0.2">
      <c r="C76" s="1001"/>
      <c r="D76" s="1001"/>
      <c r="E76" s="1001"/>
      <c r="F76" s="1001"/>
      <c r="G76" s="1001"/>
      <c r="H76" s="1001"/>
      <c r="O76" s="1001"/>
      <c r="P76" s="1001"/>
      <c r="Q76" s="1001"/>
    </row>
    <row r="77" spans="3:17" x14ac:dyDescent="0.2">
      <c r="C77" s="1001"/>
      <c r="D77" s="1001"/>
      <c r="E77" s="1001"/>
      <c r="F77" s="1001"/>
      <c r="G77" s="1001"/>
      <c r="H77" s="1001"/>
      <c r="O77" s="1001"/>
      <c r="P77" s="1001"/>
      <c r="Q77" s="1001"/>
    </row>
    <row r="78" spans="3:17" x14ac:dyDescent="0.2">
      <c r="C78" s="1001"/>
      <c r="D78" s="1001"/>
      <c r="E78" s="1001"/>
      <c r="F78" s="1001"/>
      <c r="G78" s="1001"/>
      <c r="H78" s="1001"/>
      <c r="O78" s="1001"/>
      <c r="P78" s="1001"/>
      <c r="Q78" s="1001"/>
    </row>
    <row r="79" spans="3:17" x14ac:dyDescent="0.2">
      <c r="C79" s="1001"/>
      <c r="D79" s="1001"/>
      <c r="E79" s="1001"/>
      <c r="F79" s="1001"/>
      <c r="G79" s="1001"/>
      <c r="H79" s="1001"/>
      <c r="O79" s="1001"/>
      <c r="P79" s="1001"/>
      <c r="Q79" s="1001"/>
    </row>
    <row r="80" spans="3:17" x14ac:dyDescent="0.2">
      <c r="C80" s="1001"/>
      <c r="D80" s="1001"/>
      <c r="E80" s="1001"/>
      <c r="F80" s="1001"/>
      <c r="G80" s="1001"/>
      <c r="H80" s="1001"/>
      <c r="O80" s="1001"/>
      <c r="P80" s="1001"/>
      <c r="Q80" s="1001"/>
    </row>
    <row r="81" spans="3:17" x14ac:dyDescent="0.2">
      <c r="C81" s="1001"/>
      <c r="D81" s="1001"/>
      <c r="E81" s="1001"/>
      <c r="F81" s="1001"/>
      <c r="G81" s="1001"/>
      <c r="H81" s="1001"/>
      <c r="O81" s="1001"/>
      <c r="P81" s="1001"/>
      <c r="Q81" s="1001"/>
    </row>
    <row r="82" spans="3:17" x14ac:dyDescent="0.2">
      <c r="C82" s="1001"/>
      <c r="D82" s="1001"/>
      <c r="E82" s="1001"/>
      <c r="F82" s="1001"/>
      <c r="G82" s="1001"/>
      <c r="H82" s="1001"/>
      <c r="O82" s="1001"/>
      <c r="P82" s="1001"/>
      <c r="Q82" s="1001"/>
    </row>
    <row r="83" spans="3:17" x14ac:dyDescent="0.2">
      <c r="C83" s="1001"/>
      <c r="D83" s="1001"/>
      <c r="E83" s="1001"/>
      <c r="F83" s="1001"/>
      <c r="G83" s="1001"/>
      <c r="H83" s="1001"/>
      <c r="O83" s="1001"/>
      <c r="P83" s="1001"/>
      <c r="Q83" s="1001"/>
    </row>
    <row r="84" spans="3:17" x14ac:dyDescent="0.2">
      <c r="C84" s="1001"/>
      <c r="D84" s="1001"/>
      <c r="E84" s="1001"/>
      <c r="F84" s="1001"/>
      <c r="G84" s="1001"/>
      <c r="H84" s="1001"/>
      <c r="O84" s="1001"/>
      <c r="P84" s="1001"/>
      <c r="Q84" s="1001"/>
    </row>
    <row r="85" spans="3:17" x14ac:dyDescent="0.2">
      <c r="C85" s="1001"/>
      <c r="D85" s="1001"/>
      <c r="E85" s="1001"/>
      <c r="F85" s="1001"/>
      <c r="G85" s="1001"/>
      <c r="H85" s="1001"/>
      <c r="O85" s="1001"/>
      <c r="P85" s="1001"/>
      <c r="Q85" s="1001"/>
    </row>
    <row r="86" spans="3:17" x14ac:dyDescent="0.2">
      <c r="C86" s="1001"/>
      <c r="D86" s="1001"/>
      <c r="E86" s="1001"/>
      <c r="F86" s="1001"/>
      <c r="G86" s="1001"/>
      <c r="H86" s="1001"/>
      <c r="O86" s="1001"/>
      <c r="P86" s="1001"/>
      <c r="Q86" s="1001"/>
    </row>
    <row r="87" spans="3:17" x14ac:dyDescent="0.2">
      <c r="C87" s="1001"/>
      <c r="D87" s="1001"/>
      <c r="E87" s="1001"/>
      <c r="F87" s="1001"/>
      <c r="G87" s="1001"/>
      <c r="H87" s="1001"/>
      <c r="O87" s="1001"/>
      <c r="P87" s="1001"/>
      <c r="Q87" s="1001"/>
    </row>
    <row r="88" spans="3:17" x14ac:dyDescent="0.2">
      <c r="C88" s="1001"/>
      <c r="D88" s="1001"/>
      <c r="E88" s="1001"/>
      <c r="F88" s="1001"/>
      <c r="G88" s="1001"/>
      <c r="H88" s="1001"/>
      <c r="O88" s="1001"/>
      <c r="P88" s="1001"/>
      <c r="Q88" s="1001"/>
    </row>
    <row r="89" spans="3:17" x14ac:dyDescent="0.2">
      <c r="C89" s="1001"/>
      <c r="D89" s="1001"/>
      <c r="E89" s="1001"/>
      <c r="F89" s="1001"/>
      <c r="G89" s="1001"/>
      <c r="H89" s="1001"/>
      <c r="O89" s="1001"/>
      <c r="P89" s="1001"/>
      <c r="Q89" s="1001"/>
    </row>
    <row r="90" spans="3:17" x14ac:dyDescent="0.2">
      <c r="C90" s="1001"/>
      <c r="D90" s="1001"/>
      <c r="E90" s="1001"/>
      <c r="F90" s="1001"/>
      <c r="G90" s="1001"/>
      <c r="H90" s="1001"/>
      <c r="O90" s="1001"/>
      <c r="P90" s="1001"/>
      <c r="Q90" s="1001"/>
    </row>
    <row r="91" spans="3:17" x14ac:dyDescent="0.2">
      <c r="C91" s="1001"/>
      <c r="D91" s="1001"/>
      <c r="E91" s="1001"/>
      <c r="F91" s="1001"/>
      <c r="G91" s="1001"/>
      <c r="H91" s="1001"/>
      <c r="O91" s="1001"/>
      <c r="P91" s="1001"/>
      <c r="Q91" s="1001"/>
    </row>
    <row r="92" spans="3:17" x14ac:dyDescent="0.2">
      <c r="C92" s="1001"/>
      <c r="D92" s="1001"/>
      <c r="E92" s="1001"/>
      <c r="F92" s="1001"/>
      <c r="G92" s="1001"/>
      <c r="H92" s="1001"/>
      <c r="O92" s="1001"/>
      <c r="P92" s="1001"/>
      <c r="Q92" s="1001"/>
    </row>
    <row r="93" spans="3:17" x14ac:dyDescent="0.2">
      <c r="C93" s="1001"/>
      <c r="D93" s="1001"/>
      <c r="E93" s="1001"/>
      <c r="F93" s="1001"/>
      <c r="G93" s="1001"/>
      <c r="H93" s="1001"/>
      <c r="O93" s="1001"/>
      <c r="P93" s="1001"/>
      <c r="Q93" s="1001"/>
    </row>
    <row r="94" spans="3:17" x14ac:dyDescent="0.2">
      <c r="C94" s="1001"/>
      <c r="D94" s="1001"/>
      <c r="E94" s="1001"/>
      <c r="F94" s="1001"/>
      <c r="G94" s="1001"/>
      <c r="H94" s="1001"/>
      <c r="O94" s="1001"/>
      <c r="P94" s="1001"/>
      <c r="Q94" s="1001"/>
    </row>
    <row r="95" spans="3:17" x14ac:dyDescent="0.2">
      <c r="C95" s="1001"/>
      <c r="D95" s="1001"/>
      <c r="E95" s="1001"/>
      <c r="F95" s="1001"/>
      <c r="G95" s="1001"/>
      <c r="H95" s="1001"/>
      <c r="O95" s="1001"/>
      <c r="P95" s="1001"/>
      <c r="Q95" s="1001"/>
    </row>
    <row r="96" spans="3:17" x14ac:dyDescent="0.2">
      <c r="C96" s="1001"/>
      <c r="D96" s="1001"/>
      <c r="E96" s="1001"/>
      <c r="F96" s="1001"/>
      <c r="G96" s="1001"/>
      <c r="H96" s="1001"/>
      <c r="O96" s="1001"/>
      <c r="P96" s="1001"/>
      <c r="Q96" s="1001"/>
    </row>
    <row r="97" spans="3:17" x14ac:dyDescent="0.2">
      <c r="C97" s="1001"/>
      <c r="D97" s="1001"/>
      <c r="E97" s="1001"/>
      <c r="F97" s="1001"/>
      <c r="G97" s="1001"/>
      <c r="H97" s="1001"/>
      <c r="O97" s="1001"/>
      <c r="P97" s="1001"/>
      <c r="Q97" s="1001"/>
    </row>
    <row r="98" spans="3:17" x14ac:dyDescent="0.2">
      <c r="C98" s="1001"/>
      <c r="D98" s="1001"/>
      <c r="E98" s="1001"/>
      <c r="F98" s="1001"/>
      <c r="G98" s="1001"/>
      <c r="H98" s="1001"/>
      <c r="O98" s="1001"/>
      <c r="P98" s="1001"/>
      <c r="Q98" s="1001"/>
    </row>
    <row r="99" spans="3:17" x14ac:dyDescent="0.2">
      <c r="C99" s="1001"/>
      <c r="D99" s="1001"/>
      <c r="E99" s="1001"/>
      <c r="F99" s="1001"/>
      <c r="G99" s="1001"/>
      <c r="H99" s="1001"/>
      <c r="O99" s="1001"/>
      <c r="P99" s="1001"/>
      <c r="Q99" s="1001"/>
    </row>
    <row r="100" spans="3:17" x14ac:dyDescent="0.2">
      <c r="C100" s="1001"/>
      <c r="D100" s="1001"/>
      <c r="E100" s="1001"/>
      <c r="F100" s="1001"/>
      <c r="G100" s="1001"/>
      <c r="H100" s="1001"/>
      <c r="O100" s="1001"/>
      <c r="P100" s="1001"/>
      <c r="Q100" s="1001"/>
    </row>
    <row r="101" spans="3:17" x14ac:dyDescent="0.2">
      <c r="C101" s="1001"/>
      <c r="D101" s="1001"/>
      <c r="E101" s="1001"/>
      <c r="F101" s="1001"/>
      <c r="G101" s="1001"/>
      <c r="H101" s="1001"/>
      <c r="O101" s="1001"/>
      <c r="P101" s="1001"/>
      <c r="Q101" s="1001"/>
    </row>
    <row r="102" spans="3:17" x14ac:dyDescent="0.2">
      <c r="C102" s="1001"/>
      <c r="D102" s="1001"/>
      <c r="E102" s="1001"/>
      <c r="F102" s="1001"/>
      <c r="G102" s="1001"/>
      <c r="H102" s="1001"/>
      <c r="O102" s="1001"/>
      <c r="P102" s="1001"/>
      <c r="Q102" s="1001"/>
    </row>
    <row r="103" spans="3:17" x14ac:dyDescent="0.2">
      <c r="C103" s="1001"/>
      <c r="D103" s="1001"/>
      <c r="E103" s="1001"/>
      <c r="F103" s="1001"/>
      <c r="G103" s="1001"/>
      <c r="H103" s="1001"/>
      <c r="O103" s="1001"/>
      <c r="P103" s="1001"/>
      <c r="Q103" s="1001"/>
    </row>
    <row r="104" spans="3:17" x14ac:dyDescent="0.2">
      <c r="C104" s="1001"/>
      <c r="D104" s="1001"/>
      <c r="E104" s="1001"/>
      <c r="F104" s="1001"/>
      <c r="G104" s="1001"/>
      <c r="H104" s="1001"/>
      <c r="O104" s="1001"/>
      <c r="P104" s="1001"/>
      <c r="Q104" s="1001"/>
    </row>
    <row r="105" spans="3:17" x14ac:dyDescent="0.2">
      <c r="C105" s="1001"/>
      <c r="D105" s="1001"/>
      <c r="E105" s="1001"/>
      <c r="F105" s="1001"/>
      <c r="G105" s="1001"/>
      <c r="H105" s="1001"/>
      <c r="O105" s="1001"/>
      <c r="P105" s="1001"/>
      <c r="Q105" s="1001"/>
    </row>
    <row r="106" spans="3:17" x14ac:dyDescent="0.2">
      <c r="C106" s="1001"/>
      <c r="D106" s="1001"/>
      <c r="E106" s="1001"/>
      <c r="F106" s="1001"/>
      <c r="G106" s="1001"/>
      <c r="H106" s="1001"/>
    </row>
    <row r="107" spans="3:17" x14ac:dyDescent="0.2">
      <c r="C107" s="1001"/>
      <c r="D107" s="1001"/>
      <c r="E107" s="1001"/>
      <c r="F107" s="1001"/>
      <c r="G107" s="1001"/>
      <c r="H107" s="1001"/>
    </row>
    <row r="108" spans="3:17" x14ac:dyDescent="0.2">
      <c r="C108" s="1001"/>
      <c r="D108" s="1001"/>
      <c r="E108" s="1001"/>
      <c r="F108" s="1001"/>
      <c r="G108" s="1001"/>
      <c r="H108" s="1001"/>
    </row>
    <row r="109" spans="3:17" x14ac:dyDescent="0.2">
      <c r="C109" s="1001"/>
      <c r="D109" s="1001"/>
      <c r="E109" s="1001"/>
      <c r="F109" s="1001"/>
      <c r="G109" s="1001"/>
      <c r="H109" s="1001"/>
    </row>
    <row r="110" spans="3:17" x14ac:dyDescent="0.2">
      <c r="C110" s="1001"/>
      <c r="D110" s="1001"/>
      <c r="E110" s="1001"/>
      <c r="F110" s="1001"/>
      <c r="G110" s="1001"/>
      <c r="H110" s="1001"/>
    </row>
    <row r="111" spans="3:17" x14ac:dyDescent="0.2">
      <c r="C111" s="1001"/>
      <c r="D111" s="1001"/>
      <c r="E111" s="1001"/>
      <c r="F111" s="1001"/>
      <c r="G111" s="1001"/>
      <c r="H111" s="1001"/>
    </row>
    <row r="112" spans="3:17" x14ac:dyDescent="0.2">
      <c r="C112" s="1001"/>
      <c r="D112" s="1001"/>
      <c r="E112" s="1001"/>
      <c r="F112" s="1001"/>
      <c r="G112" s="1001"/>
      <c r="H112" s="1001"/>
    </row>
    <row r="113" spans="3:8" x14ac:dyDescent="0.2">
      <c r="C113" s="1001"/>
      <c r="D113" s="1001"/>
      <c r="E113" s="1001"/>
      <c r="F113" s="1001"/>
      <c r="G113" s="1001"/>
      <c r="H113" s="1001"/>
    </row>
    <row r="114" spans="3:8" x14ac:dyDescent="0.2">
      <c r="C114" s="1001"/>
      <c r="D114" s="1001"/>
      <c r="E114" s="1001"/>
      <c r="F114" s="1001"/>
      <c r="G114" s="1001"/>
      <c r="H114" s="1001"/>
    </row>
    <row r="115" spans="3:8" x14ac:dyDescent="0.2">
      <c r="C115" s="1001"/>
      <c r="D115" s="1001"/>
      <c r="E115" s="1001"/>
      <c r="F115" s="1001"/>
      <c r="G115" s="1001"/>
      <c r="H115" s="1001"/>
    </row>
    <row r="116" spans="3:8" x14ac:dyDescent="0.2">
      <c r="C116" s="1001"/>
      <c r="D116" s="1001"/>
      <c r="E116" s="1001"/>
      <c r="F116" s="1001"/>
      <c r="G116" s="1001"/>
      <c r="H116" s="1001"/>
    </row>
    <row r="117" spans="3:8" x14ac:dyDescent="0.2">
      <c r="C117" s="1001"/>
      <c r="D117" s="1001"/>
      <c r="E117" s="1001"/>
      <c r="F117" s="1001"/>
      <c r="G117" s="1001"/>
      <c r="H117" s="1001"/>
    </row>
    <row r="118" spans="3:8" x14ac:dyDescent="0.2">
      <c r="C118" s="1001"/>
      <c r="D118" s="1001"/>
      <c r="E118" s="1001"/>
      <c r="F118" s="1001"/>
      <c r="G118" s="1001"/>
      <c r="H118" s="1001"/>
    </row>
    <row r="119" spans="3:8" x14ac:dyDescent="0.2">
      <c r="C119" s="1001"/>
      <c r="D119" s="1001"/>
      <c r="E119" s="1001"/>
      <c r="F119" s="1001"/>
      <c r="G119" s="1001"/>
      <c r="H119" s="1001"/>
    </row>
    <row r="120" spans="3:8" x14ac:dyDescent="0.2">
      <c r="C120" s="1001"/>
      <c r="D120" s="1001"/>
      <c r="E120" s="1001"/>
      <c r="F120" s="1001"/>
      <c r="G120" s="1001"/>
      <c r="H120" s="1001"/>
    </row>
    <row r="121" spans="3:8" x14ac:dyDescent="0.2">
      <c r="C121" s="1001"/>
      <c r="D121" s="1001"/>
      <c r="E121" s="1001"/>
      <c r="F121" s="1001"/>
      <c r="G121" s="1001"/>
      <c r="H121" s="1001"/>
    </row>
    <row r="122" spans="3:8" x14ac:dyDescent="0.2">
      <c r="C122" s="1001"/>
      <c r="D122" s="1001"/>
      <c r="E122" s="1001"/>
      <c r="F122" s="1001"/>
      <c r="G122" s="1001"/>
      <c r="H122" s="1001"/>
    </row>
    <row r="123" spans="3:8" x14ac:dyDescent="0.2">
      <c r="C123" s="1001"/>
      <c r="D123" s="1001"/>
      <c r="E123" s="1001"/>
      <c r="F123" s="1001"/>
      <c r="G123" s="1001"/>
      <c r="H123" s="1001"/>
    </row>
    <row r="124" spans="3:8" x14ac:dyDescent="0.2">
      <c r="C124" s="1001"/>
      <c r="D124" s="1001"/>
      <c r="E124" s="1001"/>
      <c r="F124" s="1001"/>
      <c r="G124" s="1001"/>
      <c r="H124" s="1001"/>
    </row>
    <row r="125" spans="3:8" x14ac:dyDescent="0.2">
      <c r="C125" s="1001"/>
      <c r="D125" s="1001"/>
      <c r="E125" s="1001"/>
      <c r="F125" s="1001"/>
      <c r="G125" s="1001"/>
      <c r="H125" s="1001"/>
    </row>
    <row r="126" spans="3:8" x14ac:dyDescent="0.2">
      <c r="C126" s="1001"/>
      <c r="D126" s="1001"/>
      <c r="E126" s="1001"/>
      <c r="F126" s="1001"/>
      <c r="G126" s="1001"/>
      <c r="H126" s="1001"/>
    </row>
    <row r="127" spans="3:8" x14ac:dyDescent="0.2">
      <c r="C127" s="1001"/>
      <c r="D127" s="1001"/>
      <c r="E127" s="1001"/>
      <c r="F127" s="1001"/>
      <c r="G127" s="1001"/>
      <c r="H127" s="1001"/>
    </row>
    <row r="128" spans="3:8" x14ac:dyDescent="0.2">
      <c r="C128" s="1001"/>
      <c r="D128" s="1001"/>
      <c r="E128" s="1001"/>
      <c r="F128" s="1001"/>
      <c r="G128" s="1001"/>
      <c r="H128" s="1001"/>
    </row>
    <row r="129" spans="3:8" x14ac:dyDescent="0.2">
      <c r="C129" s="1001"/>
      <c r="D129" s="1001"/>
      <c r="E129" s="1001"/>
      <c r="F129" s="1001"/>
      <c r="G129" s="1001"/>
      <c r="H129" s="1001"/>
    </row>
    <row r="130" spans="3:8" x14ac:dyDescent="0.2">
      <c r="C130" s="1001"/>
      <c r="D130" s="1001"/>
      <c r="E130" s="1001"/>
      <c r="F130" s="1001"/>
      <c r="G130" s="1001"/>
      <c r="H130" s="1001"/>
    </row>
    <row r="131" spans="3:8" x14ac:dyDescent="0.2">
      <c r="C131" s="1001"/>
      <c r="D131" s="1001"/>
      <c r="E131" s="1001"/>
      <c r="F131" s="1001"/>
      <c r="G131" s="1001"/>
      <c r="H131" s="1001"/>
    </row>
    <row r="132" spans="3:8" x14ac:dyDescent="0.2">
      <c r="C132" s="1001"/>
      <c r="D132" s="1001"/>
      <c r="E132" s="1001"/>
      <c r="F132" s="1001"/>
      <c r="G132" s="1001"/>
      <c r="H132" s="1001"/>
    </row>
    <row r="133" spans="3:8" x14ac:dyDescent="0.2">
      <c r="C133" s="1001"/>
      <c r="D133" s="1001"/>
      <c r="E133" s="1001"/>
      <c r="F133" s="1001"/>
      <c r="G133" s="1001"/>
      <c r="H133" s="1001"/>
    </row>
    <row r="134" spans="3:8" x14ac:dyDescent="0.2">
      <c r="C134" s="1001"/>
      <c r="D134" s="1001"/>
      <c r="E134" s="1001"/>
      <c r="F134" s="1001"/>
      <c r="G134" s="1001"/>
      <c r="H134" s="1001"/>
    </row>
    <row r="135" spans="3:8" x14ac:dyDescent="0.2">
      <c r="C135" s="1001"/>
      <c r="D135" s="1001"/>
      <c r="E135" s="1001"/>
      <c r="F135" s="1001"/>
      <c r="G135" s="1001"/>
      <c r="H135" s="1001"/>
    </row>
    <row r="136" spans="3:8" x14ac:dyDescent="0.2">
      <c r="C136" s="1001"/>
      <c r="D136" s="1001"/>
      <c r="E136" s="1001"/>
      <c r="F136" s="1001"/>
      <c r="G136" s="1001"/>
      <c r="H136" s="1001"/>
    </row>
    <row r="137" spans="3:8" x14ac:dyDescent="0.2">
      <c r="C137" s="1001"/>
      <c r="D137" s="1001"/>
      <c r="E137" s="1001"/>
      <c r="F137" s="1001"/>
      <c r="G137" s="1001"/>
      <c r="H137" s="1001"/>
    </row>
    <row r="138" spans="3:8" x14ac:dyDescent="0.2">
      <c r="C138" s="1001"/>
      <c r="D138" s="1001"/>
      <c r="E138" s="1001"/>
      <c r="F138" s="1001"/>
      <c r="G138" s="1001"/>
      <c r="H138" s="1001"/>
    </row>
    <row r="139" spans="3:8" x14ac:dyDescent="0.2">
      <c r="C139" s="1001"/>
      <c r="D139" s="1001"/>
      <c r="E139" s="1001"/>
      <c r="F139" s="1001"/>
      <c r="G139" s="1001"/>
      <c r="H139" s="1001"/>
    </row>
    <row r="140" spans="3:8" x14ac:dyDescent="0.2">
      <c r="C140" s="1001"/>
      <c r="D140" s="1001"/>
      <c r="E140" s="1001"/>
      <c r="F140" s="1001"/>
      <c r="G140" s="1001"/>
      <c r="H140" s="1001"/>
    </row>
    <row r="141" spans="3:8" x14ac:dyDescent="0.2">
      <c r="C141" s="1001"/>
      <c r="D141" s="1001"/>
      <c r="E141" s="1001"/>
      <c r="F141" s="1001"/>
      <c r="G141" s="1001"/>
      <c r="H141" s="1001"/>
    </row>
    <row r="142" spans="3:8" x14ac:dyDescent="0.2">
      <c r="C142" s="1001"/>
      <c r="D142" s="1001"/>
      <c r="E142" s="1001"/>
      <c r="F142" s="1001"/>
      <c r="G142" s="1001"/>
      <c r="H142" s="1001"/>
    </row>
    <row r="143" spans="3:8" x14ac:dyDescent="0.2">
      <c r="C143" s="1001"/>
      <c r="D143" s="1001"/>
      <c r="E143" s="1001"/>
      <c r="F143" s="1001"/>
      <c r="G143" s="1001"/>
      <c r="H143" s="1001"/>
    </row>
    <row r="144" spans="3:8" x14ac:dyDescent="0.2">
      <c r="C144" s="1001"/>
      <c r="D144" s="1001"/>
      <c r="E144" s="1001"/>
      <c r="F144" s="1001"/>
      <c r="G144" s="1001"/>
      <c r="H144" s="1001"/>
    </row>
    <row r="145" spans="3:8" x14ac:dyDescent="0.2">
      <c r="C145" s="1001"/>
      <c r="D145" s="1001"/>
      <c r="E145" s="1001"/>
      <c r="F145" s="1001"/>
      <c r="G145" s="1001"/>
      <c r="H145" s="1001"/>
    </row>
    <row r="146" spans="3:8" x14ac:dyDescent="0.2">
      <c r="C146" s="1001"/>
      <c r="D146" s="1001"/>
      <c r="E146" s="1001"/>
      <c r="F146" s="1001"/>
      <c r="G146" s="1001"/>
      <c r="H146" s="1001"/>
    </row>
    <row r="147" spans="3:8" x14ac:dyDescent="0.2">
      <c r="C147" s="1001"/>
      <c r="D147" s="1001"/>
      <c r="E147" s="1001"/>
      <c r="F147" s="1001"/>
      <c r="G147" s="1001"/>
      <c r="H147" s="1001"/>
    </row>
    <row r="148" spans="3:8" x14ac:dyDescent="0.2">
      <c r="C148" s="1001"/>
      <c r="D148" s="1001"/>
      <c r="E148" s="1001"/>
      <c r="F148" s="1001"/>
      <c r="G148" s="1001"/>
      <c r="H148" s="1001"/>
    </row>
    <row r="149" spans="3:8" x14ac:dyDescent="0.2">
      <c r="C149" s="1001"/>
      <c r="D149" s="1001"/>
      <c r="E149" s="1001"/>
      <c r="F149" s="1001"/>
      <c r="G149" s="1001"/>
      <c r="H149" s="1001"/>
    </row>
    <row r="150" spans="3:8" x14ac:dyDescent="0.2">
      <c r="C150" s="1001"/>
      <c r="D150" s="1001"/>
      <c r="E150" s="1001"/>
      <c r="F150" s="1001"/>
      <c r="G150" s="1001"/>
      <c r="H150" s="1001"/>
    </row>
    <row r="151" spans="3:8" x14ac:dyDescent="0.2">
      <c r="C151" s="1001"/>
      <c r="D151" s="1001"/>
      <c r="E151" s="1001"/>
      <c r="F151" s="1001"/>
      <c r="G151" s="1001"/>
      <c r="H151" s="1001"/>
    </row>
    <row r="152" spans="3:8" x14ac:dyDescent="0.2">
      <c r="C152" s="1001"/>
      <c r="D152" s="1001"/>
      <c r="E152" s="1001"/>
      <c r="F152" s="1001"/>
      <c r="G152" s="1001"/>
      <c r="H152" s="1001"/>
    </row>
    <row r="153" spans="3:8" x14ac:dyDescent="0.2">
      <c r="C153" s="1001"/>
      <c r="D153" s="1001"/>
      <c r="E153" s="1001"/>
      <c r="F153" s="1001"/>
      <c r="G153" s="1001"/>
      <c r="H153" s="1001"/>
    </row>
    <row r="154" spans="3:8" x14ac:dyDescent="0.2">
      <c r="C154" s="1001"/>
      <c r="D154" s="1001"/>
      <c r="E154" s="1001"/>
      <c r="F154" s="1001"/>
      <c r="G154" s="1001"/>
      <c r="H154" s="1001"/>
    </row>
    <row r="155" spans="3:8" x14ac:dyDescent="0.2">
      <c r="C155" s="1001"/>
      <c r="D155" s="1001"/>
      <c r="E155" s="1001"/>
      <c r="F155" s="1001"/>
      <c r="G155" s="1001"/>
      <c r="H155" s="1001"/>
    </row>
    <row r="156" spans="3:8" x14ac:dyDescent="0.2">
      <c r="C156" s="1001"/>
      <c r="D156" s="1001"/>
      <c r="E156" s="1001"/>
      <c r="F156" s="1001"/>
      <c r="G156" s="1001"/>
      <c r="H156" s="1001"/>
    </row>
    <row r="157" spans="3:8" x14ac:dyDescent="0.2">
      <c r="C157" s="1001"/>
      <c r="D157" s="1001"/>
      <c r="E157" s="1001"/>
      <c r="F157" s="1001"/>
      <c r="G157" s="1001"/>
      <c r="H157" s="1001"/>
    </row>
    <row r="158" spans="3:8" x14ac:dyDescent="0.2">
      <c r="C158" s="1001"/>
      <c r="D158" s="1001"/>
      <c r="E158" s="1001"/>
      <c r="F158" s="1001"/>
      <c r="G158" s="1001"/>
      <c r="H158" s="1001"/>
    </row>
    <row r="159" spans="3:8" x14ac:dyDescent="0.2">
      <c r="C159" s="1001"/>
      <c r="D159" s="1001"/>
      <c r="E159" s="1001"/>
      <c r="F159" s="1001"/>
      <c r="G159" s="1001"/>
      <c r="H159" s="1001"/>
    </row>
    <row r="160" spans="3:8" x14ac:dyDescent="0.2">
      <c r="C160" s="1001"/>
      <c r="D160" s="1001"/>
      <c r="E160" s="1001"/>
      <c r="F160" s="1001"/>
      <c r="G160" s="1001"/>
      <c r="H160" s="1001"/>
    </row>
    <row r="161" spans="3:8" x14ac:dyDescent="0.2">
      <c r="C161" s="1001"/>
      <c r="D161" s="1001"/>
      <c r="E161" s="1001"/>
      <c r="F161" s="1001"/>
      <c r="G161" s="1001"/>
      <c r="H161" s="1001"/>
    </row>
    <row r="162" spans="3:8" x14ac:dyDescent="0.2">
      <c r="C162" s="1001"/>
      <c r="D162" s="1001"/>
      <c r="E162" s="1001"/>
      <c r="F162" s="1001"/>
      <c r="G162" s="1001"/>
      <c r="H162" s="1001"/>
    </row>
    <row r="163" spans="3:8" x14ac:dyDescent="0.2">
      <c r="C163" s="1001"/>
      <c r="D163" s="1001"/>
      <c r="E163" s="1001"/>
      <c r="F163" s="1001"/>
      <c r="G163" s="1001"/>
      <c r="H163" s="1001"/>
    </row>
    <row r="164" spans="3:8" x14ac:dyDescent="0.2">
      <c r="C164" s="1001"/>
      <c r="D164" s="1001"/>
      <c r="E164" s="1001"/>
      <c r="F164" s="1001"/>
      <c r="G164" s="1001"/>
      <c r="H164" s="1001"/>
    </row>
    <row r="165" spans="3:8" x14ac:dyDescent="0.2">
      <c r="C165" s="1001"/>
      <c r="D165" s="1001"/>
      <c r="E165" s="1001"/>
      <c r="F165" s="1001"/>
      <c r="G165" s="1001"/>
      <c r="H165" s="1001"/>
    </row>
    <row r="166" spans="3:8" x14ac:dyDescent="0.2">
      <c r="C166" s="1001"/>
      <c r="D166" s="1001"/>
      <c r="E166" s="1001"/>
      <c r="F166" s="1001"/>
      <c r="G166" s="1001"/>
      <c r="H166" s="1001"/>
    </row>
    <row r="167" spans="3:8" x14ac:dyDescent="0.2">
      <c r="C167" s="1001"/>
      <c r="D167" s="1001"/>
      <c r="E167" s="1001"/>
      <c r="F167" s="1001"/>
      <c r="G167" s="1001"/>
      <c r="H167" s="1001"/>
    </row>
    <row r="168" spans="3:8" x14ac:dyDescent="0.2">
      <c r="C168" s="1001"/>
      <c r="D168" s="1001"/>
      <c r="E168" s="1001"/>
      <c r="F168" s="1001"/>
      <c r="G168" s="1001"/>
      <c r="H168" s="1001"/>
    </row>
    <row r="169" spans="3:8" x14ac:dyDescent="0.2">
      <c r="C169" s="1001"/>
      <c r="D169" s="1001"/>
      <c r="E169" s="1001"/>
      <c r="F169" s="1001"/>
      <c r="G169" s="1001"/>
      <c r="H169" s="1001"/>
    </row>
    <row r="170" spans="3:8" x14ac:dyDescent="0.2">
      <c r="C170" s="1001"/>
      <c r="D170" s="1001"/>
      <c r="E170" s="1001"/>
      <c r="F170" s="1001"/>
      <c r="G170" s="1001"/>
      <c r="H170" s="1001"/>
    </row>
    <row r="171" spans="3:8" x14ac:dyDescent="0.2">
      <c r="C171" s="1001"/>
      <c r="D171" s="1001"/>
      <c r="E171" s="1001"/>
      <c r="F171" s="1001"/>
      <c r="G171" s="1001"/>
      <c r="H171" s="1001"/>
    </row>
    <row r="172" spans="3:8" x14ac:dyDescent="0.2">
      <c r="C172" s="1001"/>
      <c r="D172" s="1001"/>
      <c r="E172" s="1001"/>
      <c r="F172" s="1001"/>
      <c r="G172" s="1001"/>
      <c r="H172" s="1001"/>
    </row>
    <row r="173" spans="3:8" x14ac:dyDescent="0.2">
      <c r="C173" s="1001"/>
      <c r="D173" s="1001"/>
      <c r="E173" s="1001"/>
      <c r="F173" s="1001"/>
      <c r="G173" s="1001"/>
      <c r="H173" s="1001"/>
    </row>
    <row r="174" spans="3:8" x14ac:dyDescent="0.2">
      <c r="C174" s="1001"/>
      <c r="D174" s="1001"/>
      <c r="E174" s="1001"/>
      <c r="F174" s="1001"/>
      <c r="G174" s="1001"/>
      <c r="H174" s="1001"/>
    </row>
    <row r="175" spans="3:8" x14ac:dyDescent="0.2">
      <c r="C175" s="1001"/>
      <c r="D175" s="1001"/>
      <c r="E175" s="1001"/>
      <c r="F175" s="1001"/>
      <c r="G175" s="1001"/>
      <c r="H175" s="1001"/>
    </row>
    <row r="176" spans="3:8" x14ac:dyDescent="0.2">
      <c r="C176" s="1001"/>
      <c r="D176" s="1001"/>
      <c r="E176" s="1001"/>
      <c r="F176" s="1001"/>
      <c r="G176" s="1001"/>
      <c r="H176" s="1001"/>
    </row>
    <row r="177" spans="3:8" x14ac:dyDescent="0.2">
      <c r="C177" s="1001"/>
      <c r="D177" s="1001"/>
      <c r="E177" s="1001"/>
      <c r="F177" s="1001"/>
      <c r="G177" s="1001"/>
      <c r="H177" s="1001"/>
    </row>
    <row r="178" spans="3:8" x14ac:dyDescent="0.2">
      <c r="C178" s="1001"/>
      <c r="D178" s="1001"/>
      <c r="E178" s="1001"/>
      <c r="F178" s="1001"/>
      <c r="G178" s="1001"/>
      <c r="H178" s="1001"/>
    </row>
    <row r="179" spans="3:8" x14ac:dyDescent="0.2">
      <c r="C179" s="1001"/>
      <c r="D179" s="1001"/>
      <c r="E179" s="1001"/>
      <c r="F179" s="1001"/>
      <c r="G179" s="1001"/>
      <c r="H179" s="1001"/>
    </row>
    <row r="180" spans="3:8" x14ac:dyDescent="0.2">
      <c r="C180" s="1001"/>
      <c r="D180" s="1001"/>
      <c r="E180" s="1001"/>
      <c r="F180" s="1001"/>
      <c r="G180" s="1001"/>
      <c r="H180" s="1001"/>
    </row>
    <row r="181" spans="3:8" x14ac:dyDescent="0.2">
      <c r="C181" s="1001"/>
      <c r="D181" s="1001"/>
      <c r="E181" s="1001"/>
      <c r="F181" s="1001"/>
      <c r="G181" s="1001"/>
      <c r="H181" s="1001"/>
    </row>
    <row r="182" spans="3:8" x14ac:dyDescent="0.2">
      <c r="C182" s="1001"/>
      <c r="D182" s="1001"/>
      <c r="E182" s="1001"/>
      <c r="F182" s="1001"/>
      <c r="G182" s="1001"/>
      <c r="H182" s="1001"/>
    </row>
    <row r="183" spans="3:8" x14ac:dyDescent="0.2">
      <c r="C183" s="1001"/>
      <c r="D183" s="1001"/>
      <c r="E183" s="1001"/>
      <c r="F183" s="1001"/>
      <c r="G183" s="1001"/>
      <c r="H183" s="1001"/>
    </row>
    <row r="184" spans="3:8" x14ac:dyDescent="0.2">
      <c r="C184" s="1001"/>
      <c r="D184" s="1001"/>
      <c r="E184" s="1001"/>
      <c r="F184" s="1001"/>
      <c r="G184" s="1001"/>
      <c r="H184" s="1001"/>
    </row>
    <row r="185" spans="3:8" x14ac:dyDescent="0.2">
      <c r="C185" s="1001"/>
      <c r="D185" s="1001"/>
      <c r="E185" s="1001"/>
      <c r="F185" s="1001"/>
      <c r="G185" s="1001"/>
      <c r="H185" s="1001"/>
    </row>
    <row r="186" spans="3:8" x14ac:dyDescent="0.2">
      <c r="C186" s="1001"/>
      <c r="D186" s="1001"/>
      <c r="E186" s="1001"/>
      <c r="F186" s="1001"/>
      <c r="G186" s="1001"/>
      <c r="H186" s="1001"/>
    </row>
    <row r="187" spans="3:8" x14ac:dyDescent="0.2">
      <c r="C187" s="1001"/>
      <c r="D187" s="1001"/>
      <c r="E187" s="1001"/>
      <c r="F187" s="1001"/>
      <c r="G187" s="1001"/>
      <c r="H187" s="1001"/>
    </row>
    <row r="188" spans="3:8" x14ac:dyDescent="0.2">
      <c r="C188" s="1001"/>
      <c r="D188" s="1001"/>
      <c r="E188" s="1001"/>
      <c r="F188" s="1001"/>
      <c r="G188" s="1001"/>
      <c r="H188" s="1001"/>
    </row>
    <row r="189" spans="3:8" x14ac:dyDescent="0.2">
      <c r="C189" s="1001"/>
      <c r="D189" s="1001"/>
      <c r="E189" s="1001"/>
      <c r="F189" s="1001"/>
      <c r="G189" s="1001"/>
      <c r="H189" s="1001"/>
    </row>
    <row r="190" spans="3:8" x14ac:dyDescent="0.2">
      <c r="C190" s="1001"/>
      <c r="D190" s="1001"/>
      <c r="E190" s="1001"/>
      <c r="F190" s="1001"/>
      <c r="G190" s="1001"/>
      <c r="H190" s="1001"/>
    </row>
    <row r="191" spans="3:8" x14ac:dyDescent="0.2">
      <c r="C191" s="1001"/>
      <c r="D191" s="1001"/>
      <c r="E191" s="1001"/>
      <c r="F191" s="1001"/>
      <c r="G191" s="1001"/>
      <c r="H191" s="1001"/>
    </row>
    <row r="192" spans="3:8" x14ac:dyDescent="0.2">
      <c r="C192" s="1001"/>
      <c r="D192" s="1001"/>
      <c r="E192" s="1001"/>
      <c r="F192" s="1001"/>
      <c r="G192" s="1001"/>
      <c r="H192" s="1001"/>
    </row>
    <row r="193" spans="3:8" x14ac:dyDescent="0.2">
      <c r="C193" s="1001"/>
      <c r="D193" s="1001"/>
      <c r="E193" s="1001"/>
      <c r="F193" s="1001"/>
      <c r="G193" s="1001"/>
      <c r="H193" s="1001"/>
    </row>
    <row r="194" spans="3:8" x14ac:dyDescent="0.2">
      <c r="C194" s="1001"/>
      <c r="D194" s="1001"/>
      <c r="E194" s="1001"/>
      <c r="F194" s="1001"/>
      <c r="G194" s="1001"/>
      <c r="H194" s="1001"/>
    </row>
    <row r="195" spans="3:8" x14ac:dyDescent="0.2">
      <c r="C195" s="1001"/>
      <c r="D195" s="1001"/>
      <c r="E195" s="1001"/>
      <c r="F195" s="1001"/>
      <c r="G195" s="1001"/>
      <c r="H195" s="1001"/>
    </row>
    <row r="196" spans="3:8" x14ac:dyDescent="0.2">
      <c r="C196" s="1001"/>
      <c r="D196" s="1001"/>
      <c r="E196" s="1001"/>
      <c r="F196" s="1001"/>
      <c r="G196" s="1001"/>
      <c r="H196" s="1001"/>
    </row>
    <row r="197" spans="3:8" x14ac:dyDescent="0.2">
      <c r="C197" s="1001"/>
      <c r="D197" s="1001"/>
      <c r="E197" s="1001"/>
      <c r="F197" s="1001"/>
      <c r="G197" s="1001"/>
      <c r="H197" s="1001"/>
    </row>
    <row r="198" spans="3:8" x14ac:dyDescent="0.2">
      <c r="C198" s="1001"/>
      <c r="D198" s="1001"/>
      <c r="E198" s="1001"/>
      <c r="F198" s="1001"/>
      <c r="G198" s="1001"/>
      <c r="H198" s="1001"/>
    </row>
    <row r="199" spans="3:8" x14ac:dyDescent="0.2">
      <c r="C199" s="1001"/>
      <c r="D199" s="1001"/>
      <c r="E199" s="1001"/>
      <c r="F199" s="1001"/>
      <c r="G199" s="1001"/>
      <c r="H199" s="1001"/>
    </row>
    <row r="200" spans="3:8" x14ac:dyDescent="0.2">
      <c r="C200" s="1001"/>
      <c r="D200" s="1001"/>
      <c r="E200" s="1001"/>
      <c r="F200" s="1001"/>
      <c r="G200" s="1001"/>
      <c r="H200" s="1001"/>
    </row>
    <row r="201" spans="3:8" x14ac:dyDescent="0.2">
      <c r="C201" s="1001"/>
      <c r="D201" s="1001"/>
      <c r="E201" s="1001"/>
      <c r="F201" s="1001"/>
      <c r="G201" s="1001"/>
      <c r="H201" s="1001"/>
    </row>
    <row r="202" spans="3:8" x14ac:dyDescent="0.2">
      <c r="C202" s="1001"/>
      <c r="D202" s="1001"/>
      <c r="E202" s="1001"/>
      <c r="F202" s="1001"/>
      <c r="G202" s="1001"/>
      <c r="H202" s="1001"/>
    </row>
    <row r="203" spans="3:8" x14ac:dyDescent="0.2">
      <c r="C203" s="1001"/>
      <c r="D203" s="1001"/>
      <c r="E203" s="1001"/>
      <c r="F203" s="1001"/>
      <c r="G203" s="1001"/>
      <c r="H203" s="1001"/>
    </row>
    <row r="204" spans="3:8" x14ac:dyDescent="0.2">
      <c r="C204" s="1001"/>
      <c r="D204" s="1001"/>
      <c r="E204" s="1001"/>
      <c r="F204" s="1001"/>
      <c r="G204" s="1001"/>
      <c r="H204" s="1001"/>
    </row>
    <row r="205" spans="3:8" x14ac:dyDescent="0.2">
      <c r="C205" s="1001"/>
      <c r="D205" s="1001"/>
      <c r="E205" s="1001"/>
      <c r="F205" s="1001"/>
      <c r="G205" s="1001"/>
      <c r="H205" s="1001"/>
    </row>
    <row r="206" spans="3:8" x14ac:dyDescent="0.2">
      <c r="C206" s="1001"/>
      <c r="D206" s="1001"/>
      <c r="E206" s="1001"/>
      <c r="F206" s="1001"/>
      <c r="G206" s="1001"/>
      <c r="H206" s="1001"/>
    </row>
    <row r="207" spans="3:8" x14ac:dyDescent="0.2">
      <c r="C207" s="1001"/>
      <c r="D207" s="1001"/>
      <c r="E207" s="1001"/>
      <c r="F207" s="1001"/>
      <c r="G207" s="1001"/>
      <c r="H207" s="1001"/>
    </row>
    <row r="208" spans="3:8" x14ac:dyDescent="0.2">
      <c r="C208" s="1001"/>
      <c r="D208" s="1001"/>
      <c r="E208" s="1001"/>
      <c r="F208" s="1001"/>
      <c r="G208" s="1001"/>
      <c r="H208" s="1001"/>
    </row>
    <row r="209" spans="3:8" x14ac:dyDescent="0.2">
      <c r="C209" s="1001"/>
      <c r="D209" s="1001"/>
      <c r="E209" s="1001"/>
      <c r="F209" s="1001"/>
      <c r="G209" s="1001"/>
      <c r="H209" s="1001"/>
    </row>
    <row r="210" spans="3:8" x14ac:dyDescent="0.2">
      <c r="C210" s="1001"/>
      <c r="D210" s="1001"/>
      <c r="E210" s="1001"/>
      <c r="F210" s="1001"/>
      <c r="G210" s="1001"/>
      <c r="H210" s="1001"/>
    </row>
    <row r="211" spans="3:8" x14ac:dyDescent="0.2">
      <c r="C211" s="1001"/>
      <c r="D211" s="1001"/>
      <c r="E211" s="1001"/>
      <c r="F211" s="1001"/>
      <c r="G211" s="1001"/>
      <c r="H211" s="1001"/>
    </row>
    <row r="212" spans="3:8" x14ac:dyDescent="0.2">
      <c r="C212" s="1001"/>
      <c r="D212" s="1001"/>
      <c r="E212" s="1001"/>
      <c r="F212" s="1001"/>
      <c r="G212" s="1001"/>
      <c r="H212" s="1001"/>
    </row>
    <row r="213" spans="3:8" x14ac:dyDescent="0.2">
      <c r="C213" s="1001"/>
      <c r="D213" s="1001"/>
      <c r="E213" s="1001"/>
      <c r="F213" s="1001"/>
      <c r="G213" s="1001"/>
      <c r="H213" s="1001"/>
    </row>
    <row r="214" spans="3:8" x14ac:dyDescent="0.2">
      <c r="C214" s="1001"/>
      <c r="D214" s="1001"/>
      <c r="E214" s="1001"/>
      <c r="F214" s="1001"/>
      <c r="G214" s="1001"/>
      <c r="H214" s="1001"/>
    </row>
    <row r="215" spans="3:8" x14ac:dyDescent="0.2">
      <c r="C215" s="1001"/>
      <c r="D215" s="1001"/>
      <c r="E215" s="1001"/>
      <c r="F215" s="1001"/>
      <c r="G215" s="1001"/>
      <c r="H215" s="1001"/>
    </row>
    <row r="216" spans="3:8" x14ac:dyDescent="0.2">
      <c r="C216" s="1001"/>
      <c r="D216" s="1001"/>
      <c r="E216" s="1001"/>
      <c r="F216" s="1001"/>
      <c r="G216" s="1001"/>
      <c r="H216" s="1001"/>
    </row>
    <row r="217" spans="3:8" x14ac:dyDescent="0.2">
      <c r="C217" s="1001"/>
      <c r="D217" s="1001"/>
      <c r="E217" s="1001"/>
      <c r="F217" s="1001"/>
      <c r="G217" s="1001"/>
      <c r="H217" s="1001"/>
    </row>
    <row r="218" spans="3:8" x14ac:dyDescent="0.2">
      <c r="C218" s="1001"/>
      <c r="D218" s="1001"/>
      <c r="E218" s="1001"/>
      <c r="F218" s="1001"/>
      <c r="G218" s="1001"/>
      <c r="H218" s="1001"/>
    </row>
    <row r="219" spans="3:8" x14ac:dyDescent="0.2">
      <c r="C219" s="1001"/>
      <c r="D219" s="1001"/>
      <c r="E219" s="1001"/>
      <c r="F219" s="1001"/>
      <c r="G219" s="1001"/>
      <c r="H219" s="1001"/>
    </row>
    <row r="220" spans="3:8" x14ac:dyDescent="0.2">
      <c r="C220" s="1001"/>
      <c r="D220" s="1001"/>
      <c r="E220" s="1001"/>
      <c r="F220" s="1001"/>
      <c r="G220" s="1001"/>
      <c r="H220" s="1001"/>
    </row>
    <row r="221" spans="3:8" x14ac:dyDescent="0.2">
      <c r="C221" s="1001"/>
      <c r="D221" s="1001"/>
      <c r="E221" s="1001"/>
      <c r="F221" s="1001"/>
      <c r="G221" s="1001"/>
      <c r="H221" s="1001"/>
    </row>
    <row r="222" spans="3:8" x14ac:dyDescent="0.2">
      <c r="C222" s="1001"/>
      <c r="D222" s="1001"/>
      <c r="E222" s="1001"/>
      <c r="F222" s="1001"/>
      <c r="G222" s="1001"/>
      <c r="H222" s="1001"/>
    </row>
    <row r="223" spans="3:8" x14ac:dyDescent="0.2">
      <c r="C223" s="1001"/>
      <c r="D223" s="1001"/>
      <c r="E223" s="1001"/>
      <c r="F223" s="1001"/>
      <c r="G223" s="1001"/>
      <c r="H223" s="1001"/>
    </row>
    <row r="224" spans="3:8" x14ac:dyDescent="0.2">
      <c r="C224" s="1001"/>
      <c r="D224" s="1001"/>
      <c r="E224" s="1001"/>
      <c r="F224" s="1001"/>
      <c r="G224" s="1001"/>
      <c r="H224" s="1001"/>
    </row>
    <row r="225" spans="3:8" x14ac:dyDescent="0.2">
      <c r="C225" s="1001"/>
      <c r="D225" s="1001"/>
      <c r="E225" s="1001"/>
      <c r="F225" s="1001"/>
      <c r="G225" s="1001"/>
      <c r="H225" s="1001"/>
    </row>
    <row r="226" spans="3:8" x14ac:dyDescent="0.2">
      <c r="C226" s="1001"/>
      <c r="D226" s="1001"/>
      <c r="E226" s="1001"/>
      <c r="F226" s="1001"/>
      <c r="G226" s="1001"/>
      <c r="H226" s="1001"/>
    </row>
    <row r="227" spans="3:8" x14ac:dyDescent="0.2">
      <c r="C227" s="1001"/>
      <c r="D227" s="1001"/>
      <c r="E227" s="1001"/>
      <c r="F227" s="1001"/>
      <c r="G227" s="1001"/>
      <c r="H227" s="1001"/>
    </row>
    <row r="228" spans="3:8" x14ac:dyDescent="0.2">
      <c r="C228" s="1001"/>
      <c r="D228" s="1001"/>
      <c r="E228" s="1001"/>
      <c r="F228" s="1001"/>
      <c r="G228" s="1001"/>
      <c r="H228" s="1001"/>
    </row>
    <row r="229" spans="3:8" x14ac:dyDescent="0.2">
      <c r="C229" s="1001"/>
      <c r="D229" s="1001"/>
      <c r="E229" s="1001"/>
      <c r="F229" s="1001"/>
      <c r="G229" s="1001"/>
      <c r="H229" s="1001"/>
    </row>
    <row r="230" spans="3:8" x14ac:dyDescent="0.2">
      <c r="C230" s="1001"/>
      <c r="D230" s="1001"/>
      <c r="E230" s="1001"/>
      <c r="F230" s="1001"/>
      <c r="G230" s="1001"/>
      <c r="H230" s="1001"/>
    </row>
    <row r="231" spans="3:8" x14ac:dyDescent="0.2">
      <c r="C231" s="1001"/>
      <c r="D231" s="1001"/>
      <c r="E231" s="1001"/>
      <c r="F231" s="1001"/>
      <c r="G231" s="1001"/>
      <c r="H231" s="1001"/>
    </row>
    <row r="232" spans="3:8" x14ac:dyDescent="0.2">
      <c r="C232" s="1001"/>
      <c r="D232" s="1001"/>
      <c r="E232" s="1001"/>
      <c r="F232" s="1001"/>
      <c r="G232" s="1001"/>
      <c r="H232" s="1001"/>
    </row>
    <row r="233" spans="3:8" x14ac:dyDescent="0.2">
      <c r="C233" s="1001"/>
      <c r="D233" s="1001"/>
      <c r="E233" s="1001"/>
      <c r="F233" s="1001"/>
      <c r="G233" s="1001"/>
      <c r="H233" s="1001"/>
    </row>
    <row r="234" spans="3:8" x14ac:dyDescent="0.2">
      <c r="C234" s="1001"/>
      <c r="D234" s="1001"/>
      <c r="E234" s="1001"/>
      <c r="F234" s="1001"/>
      <c r="G234" s="1001"/>
      <c r="H234" s="1001"/>
    </row>
    <row r="235" spans="3:8" x14ac:dyDescent="0.2">
      <c r="C235" s="1001"/>
      <c r="D235" s="1001"/>
      <c r="E235" s="1001"/>
      <c r="F235" s="1001"/>
      <c r="G235" s="1001"/>
      <c r="H235" s="1001"/>
    </row>
    <row r="236" spans="3:8" x14ac:dyDescent="0.2">
      <c r="C236" s="1001"/>
      <c r="D236" s="1001"/>
      <c r="E236" s="1001"/>
      <c r="F236" s="1001"/>
      <c r="G236" s="1001"/>
      <c r="H236" s="1001"/>
    </row>
    <row r="237" spans="3:8" x14ac:dyDescent="0.2">
      <c r="C237" s="1001"/>
      <c r="D237" s="1001"/>
      <c r="E237" s="1001"/>
      <c r="F237" s="1001"/>
      <c r="G237" s="1001"/>
      <c r="H237" s="1001"/>
    </row>
    <row r="238" spans="3:8" x14ac:dyDescent="0.2">
      <c r="C238" s="1001"/>
      <c r="D238" s="1001"/>
      <c r="E238" s="1001"/>
      <c r="F238" s="1001"/>
      <c r="G238" s="1001"/>
      <c r="H238" s="1001"/>
    </row>
    <row r="239" spans="3:8" x14ac:dyDescent="0.2">
      <c r="C239" s="1001"/>
      <c r="D239" s="1001"/>
      <c r="E239" s="1001"/>
      <c r="F239" s="1001"/>
      <c r="G239" s="1001"/>
      <c r="H239" s="1001"/>
    </row>
    <row r="240" spans="3:8" x14ac:dyDescent="0.2">
      <c r="C240" s="1001"/>
      <c r="D240" s="1001"/>
      <c r="E240" s="1001"/>
      <c r="F240" s="1001"/>
      <c r="G240" s="1001"/>
      <c r="H240" s="1001"/>
    </row>
    <row r="241" spans="3:8" x14ac:dyDescent="0.2">
      <c r="C241" s="1001"/>
      <c r="D241" s="1001"/>
      <c r="E241" s="1001"/>
      <c r="F241" s="1001"/>
      <c r="G241" s="1001"/>
      <c r="H241" s="1001"/>
    </row>
    <row r="242" spans="3:8" x14ac:dyDescent="0.2">
      <c r="C242" s="1001"/>
      <c r="D242" s="1001"/>
      <c r="E242" s="1001"/>
      <c r="F242" s="1001"/>
      <c r="G242" s="1001"/>
      <c r="H242" s="1001"/>
    </row>
    <row r="243" spans="3:8" x14ac:dyDescent="0.2">
      <c r="C243" s="1001"/>
      <c r="D243" s="1001"/>
      <c r="E243" s="1001"/>
      <c r="F243" s="1001"/>
      <c r="G243" s="1001"/>
      <c r="H243" s="1001"/>
    </row>
    <row r="244" spans="3:8" x14ac:dyDescent="0.2">
      <c r="C244" s="1001"/>
      <c r="D244" s="1001"/>
      <c r="E244" s="1001"/>
      <c r="F244" s="1001"/>
      <c r="G244" s="1001"/>
      <c r="H244" s="1001"/>
    </row>
    <row r="245" spans="3:8" x14ac:dyDescent="0.2">
      <c r="C245" s="1001"/>
      <c r="D245" s="1001"/>
      <c r="E245" s="1001"/>
      <c r="F245" s="1001"/>
      <c r="G245" s="1001"/>
      <c r="H245" s="1001"/>
    </row>
    <row r="246" spans="3:8" x14ac:dyDescent="0.2">
      <c r="C246" s="1001"/>
      <c r="D246" s="1001"/>
      <c r="E246" s="1001"/>
      <c r="F246" s="1001"/>
      <c r="G246" s="1001"/>
      <c r="H246" s="1001"/>
    </row>
    <row r="247" spans="3:8" x14ac:dyDescent="0.2">
      <c r="C247" s="1001"/>
      <c r="D247" s="1001"/>
      <c r="E247" s="1001"/>
      <c r="F247" s="1001"/>
      <c r="G247" s="1001"/>
      <c r="H247" s="1001"/>
    </row>
    <row r="248" spans="3:8" x14ac:dyDescent="0.2">
      <c r="C248" s="1001"/>
      <c r="D248" s="1001"/>
      <c r="E248" s="1001"/>
      <c r="F248" s="1001"/>
      <c r="G248" s="1001"/>
      <c r="H248" s="1001"/>
    </row>
    <row r="249" spans="3:8" x14ac:dyDescent="0.2">
      <c r="C249" s="1001"/>
      <c r="D249" s="1001"/>
      <c r="E249" s="1001"/>
      <c r="F249" s="1001"/>
      <c r="G249" s="1001"/>
      <c r="H249" s="1001"/>
    </row>
    <row r="250" spans="3:8" x14ac:dyDescent="0.2">
      <c r="C250" s="1001"/>
      <c r="D250" s="1001"/>
      <c r="E250" s="1001"/>
      <c r="F250" s="1001"/>
      <c r="G250" s="1001"/>
      <c r="H250" s="1001"/>
    </row>
    <row r="251" spans="3:8" x14ac:dyDescent="0.2">
      <c r="C251" s="1001"/>
      <c r="D251" s="1001"/>
      <c r="E251" s="1001"/>
      <c r="F251" s="1001"/>
      <c r="G251" s="1001"/>
      <c r="H251" s="1001"/>
    </row>
    <row r="252" spans="3:8" x14ac:dyDescent="0.2">
      <c r="C252" s="1001"/>
      <c r="D252" s="1001"/>
      <c r="E252" s="1001"/>
      <c r="F252" s="1001"/>
      <c r="G252" s="1001"/>
      <c r="H252" s="1001"/>
    </row>
    <row r="253" spans="3:8" x14ac:dyDescent="0.2">
      <c r="C253" s="1001"/>
      <c r="D253" s="1001"/>
      <c r="E253" s="1001"/>
      <c r="F253" s="1001"/>
      <c r="G253" s="1001"/>
      <c r="H253" s="1001"/>
    </row>
    <row r="254" spans="3:8" x14ac:dyDescent="0.2">
      <c r="C254" s="1001"/>
      <c r="D254" s="1001"/>
      <c r="E254" s="1001"/>
      <c r="F254" s="1001"/>
      <c r="G254" s="1001"/>
      <c r="H254" s="1001"/>
    </row>
    <row r="255" spans="3:8" x14ac:dyDescent="0.2">
      <c r="C255" s="1001"/>
      <c r="D255" s="1001"/>
      <c r="E255" s="1001"/>
      <c r="F255" s="1001"/>
      <c r="G255" s="1001"/>
      <c r="H255" s="1001"/>
    </row>
    <row r="256" spans="3:8" x14ac:dyDescent="0.2">
      <c r="C256" s="1001"/>
      <c r="D256" s="1001"/>
      <c r="E256" s="1001"/>
      <c r="F256" s="1001"/>
      <c r="G256" s="1001"/>
      <c r="H256" s="1001"/>
    </row>
    <row r="257" spans="3:8" x14ac:dyDescent="0.2">
      <c r="C257" s="1001"/>
      <c r="D257" s="1001"/>
      <c r="E257" s="1001"/>
      <c r="F257" s="1001"/>
      <c r="G257" s="1001"/>
      <c r="H257" s="1001"/>
    </row>
    <row r="258" spans="3:8" x14ac:dyDescent="0.2">
      <c r="C258" s="1001"/>
      <c r="D258" s="1001"/>
      <c r="E258" s="1001"/>
      <c r="F258" s="1001"/>
      <c r="G258" s="1001"/>
      <c r="H258" s="1001"/>
    </row>
    <row r="259" spans="3:8" x14ac:dyDescent="0.2">
      <c r="C259" s="1001"/>
      <c r="D259" s="1001"/>
      <c r="E259" s="1001"/>
      <c r="F259" s="1001"/>
      <c r="G259" s="1001"/>
      <c r="H259" s="1001"/>
    </row>
    <row r="260" spans="3:8" x14ac:dyDescent="0.2">
      <c r="C260" s="1001"/>
      <c r="D260" s="1001"/>
      <c r="E260" s="1001"/>
      <c r="F260" s="1001"/>
      <c r="G260" s="1001"/>
      <c r="H260" s="1001"/>
    </row>
    <row r="261" spans="3:8" x14ac:dyDescent="0.2">
      <c r="C261" s="1001"/>
      <c r="D261" s="1001"/>
      <c r="E261" s="1001"/>
      <c r="F261" s="1001"/>
      <c r="G261" s="1001"/>
      <c r="H261" s="1001"/>
    </row>
    <row r="262" spans="3:8" x14ac:dyDescent="0.2">
      <c r="C262" s="1001"/>
      <c r="D262" s="1001"/>
      <c r="E262" s="1001"/>
      <c r="F262" s="1001"/>
      <c r="G262" s="1001"/>
      <c r="H262" s="1001"/>
    </row>
    <row r="263" spans="3:8" x14ac:dyDescent="0.2">
      <c r="C263" s="1001"/>
      <c r="D263" s="1001"/>
      <c r="E263" s="1001"/>
      <c r="F263" s="1001"/>
      <c r="G263" s="1001"/>
      <c r="H263" s="1001"/>
    </row>
    <row r="264" spans="3:8" x14ac:dyDescent="0.2">
      <c r="C264" s="1001"/>
      <c r="D264" s="1001"/>
      <c r="E264" s="1001"/>
      <c r="F264" s="1001"/>
      <c r="G264" s="1001"/>
      <c r="H264" s="1001"/>
    </row>
    <row r="265" spans="3:8" x14ac:dyDescent="0.2">
      <c r="C265" s="1001"/>
      <c r="D265" s="1001"/>
      <c r="E265" s="1001"/>
      <c r="F265" s="1001"/>
      <c r="G265" s="1001"/>
      <c r="H265" s="1001"/>
    </row>
    <row r="266" spans="3:8" x14ac:dyDescent="0.2">
      <c r="C266" s="1001"/>
      <c r="D266" s="1001"/>
      <c r="E266" s="1001"/>
      <c r="F266" s="1001"/>
      <c r="G266" s="1001"/>
      <c r="H266" s="1001"/>
    </row>
    <row r="267" spans="3:8" x14ac:dyDescent="0.2">
      <c r="C267" s="1001"/>
      <c r="D267" s="1001"/>
      <c r="E267" s="1001"/>
      <c r="F267" s="1001"/>
      <c r="G267" s="1001"/>
      <c r="H267" s="1001"/>
    </row>
    <row r="268" spans="3:8" x14ac:dyDescent="0.2">
      <c r="C268" s="1001"/>
      <c r="D268" s="1001"/>
      <c r="E268" s="1001"/>
      <c r="F268" s="1001"/>
      <c r="G268" s="1001"/>
      <c r="H268" s="1001"/>
    </row>
    <row r="269" spans="3:8" x14ac:dyDescent="0.2">
      <c r="C269" s="1001"/>
      <c r="D269" s="1001"/>
      <c r="E269" s="1001"/>
      <c r="F269" s="1001"/>
      <c r="G269" s="1001"/>
      <c r="H269" s="1001"/>
    </row>
    <row r="270" spans="3:8" x14ac:dyDescent="0.2">
      <c r="C270" s="1001"/>
      <c r="D270" s="1001"/>
      <c r="E270" s="1001"/>
      <c r="F270" s="1001"/>
      <c r="G270" s="1001"/>
      <c r="H270" s="1001"/>
    </row>
    <row r="271" spans="3:8" x14ac:dyDescent="0.2">
      <c r="C271" s="1001"/>
      <c r="D271" s="1001"/>
      <c r="E271" s="1001"/>
      <c r="F271" s="1001"/>
      <c r="G271" s="1001"/>
      <c r="H271" s="1001"/>
    </row>
    <row r="272" spans="3:8" x14ac:dyDescent="0.2">
      <c r="C272" s="1001"/>
      <c r="D272" s="1001"/>
      <c r="E272" s="1001"/>
      <c r="F272" s="1001"/>
      <c r="G272" s="1001"/>
      <c r="H272" s="1001"/>
    </row>
    <row r="273" spans="3:8" x14ac:dyDescent="0.2">
      <c r="C273" s="1001"/>
      <c r="D273" s="1001"/>
      <c r="E273" s="1001"/>
      <c r="F273" s="1001"/>
      <c r="G273" s="1001"/>
      <c r="H273" s="1001"/>
    </row>
    <row r="274" spans="3:8" x14ac:dyDescent="0.2">
      <c r="C274" s="1001"/>
      <c r="D274" s="1001"/>
      <c r="E274" s="1001"/>
      <c r="F274" s="1001"/>
      <c r="G274" s="1001"/>
      <c r="H274" s="1001"/>
    </row>
    <row r="275" spans="3:8" x14ac:dyDescent="0.2">
      <c r="C275" s="1001"/>
      <c r="D275" s="1001"/>
      <c r="E275" s="1001"/>
      <c r="F275" s="1001"/>
      <c r="G275" s="1001"/>
      <c r="H275" s="1001"/>
    </row>
    <row r="276" spans="3:8" x14ac:dyDescent="0.2">
      <c r="C276" s="1001"/>
      <c r="D276" s="1001"/>
      <c r="E276" s="1001"/>
      <c r="F276" s="1001"/>
      <c r="G276" s="1001"/>
      <c r="H276" s="1001"/>
    </row>
    <row r="277" spans="3:8" x14ac:dyDescent="0.2">
      <c r="C277" s="1001"/>
      <c r="D277" s="1001"/>
      <c r="E277" s="1001"/>
      <c r="F277" s="1001"/>
      <c r="G277" s="1001"/>
      <c r="H277" s="1001"/>
    </row>
    <row r="278" spans="3:8" x14ac:dyDescent="0.2">
      <c r="C278" s="1001"/>
      <c r="D278" s="1001"/>
      <c r="E278" s="1001"/>
      <c r="F278" s="1001"/>
      <c r="G278" s="1001"/>
      <c r="H278" s="1001"/>
    </row>
    <row r="279" spans="3:8" x14ac:dyDescent="0.2">
      <c r="C279" s="1001"/>
      <c r="D279" s="1001"/>
      <c r="E279" s="1001"/>
      <c r="F279" s="1001"/>
      <c r="G279" s="1001"/>
      <c r="H279" s="1001"/>
    </row>
    <row r="280" spans="3:8" x14ac:dyDescent="0.2">
      <c r="C280" s="1001"/>
      <c r="D280" s="1001"/>
      <c r="E280" s="1001"/>
      <c r="F280" s="1001"/>
      <c r="G280" s="1001"/>
      <c r="H280" s="1001"/>
    </row>
    <row r="281" spans="3:8" x14ac:dyDescent="0.2">
      <c r="C281" s="1001"/>
      <c r="D281" s="1001"/>
      <c r="E281" s="1001"/>
      <c r="F281" s="1001"/>
      <c r="G281" s="1001"/>
      <c r="H281" s="1001"/>
    </row>
    <row r="282" spans="3:8" x14ac:dyDescent="0.2">
      <c r="C282" s="1001"/>
      <c r="D282" s="1001"/>
      <c r="E282" s="1001"/>
      <c r="F282" s="1001"/>
      <c r="G282" s="1001"/>
      <c r="H282" s="1001"/>
    </row>
    <row r="283" spans="3:8" x14ac:dyDescent="0.2">
      <c r="C283" s="1001"/>
      <c r="D283" s="1001"/>
      <c r="E283" s="1001"/>
      <c r="F283" s="1001"/>
      <c r="G283" s="1001"/>
      <c r="H283" s="1001"/>
    </row>
    <row r="284" spans="3:8" x14ac:dyDescent="0.2">
      <c r="C284" s="1001"/>
      <c r="D284" s="1001"/>
      <c r="E284" s="1001"/>
      <c r="F284" s="1001"/>
      <c r="G284" s="1001"/>
      <c r="H284" s="1001"/>
    </row>
    <row r="285" spans="3:8" x14ac:dyDescent="0.2">
      <c r="C285" s="1001"/>
      <c r="D285" s="1001"/>
      <c r="E285" s="1001"/>
      <c r="F285" s="1001"/>
      <c r="G285" s="1001"/>
      <c r="H285" s="1001"/>
    </row>
    <row r="286" spans="3:8" x14ac:dyDescent="0.2">
      <c r="C286" s="1001"/>
      <c r="D286" s="1001"/>
      <c r="E286" s="1001"/>
      <c r="F286" s="1001"/>
      <c r="G286" s="1001"/>
      <c r="H286" s="1001"/>
    </row>
    <row r="287" spans="3:8" x14ac:dyDescent="0.2">
      <c r="C287" s="1001"/>
      <c r="D287" s="1001"/>
      <c r="E287" s="1001"/>
      <c r="F287" s="1001"/>
      <c r="G287" s="1001"/>
      <c r="H287" s="1001"/>
    </row>
    <row r="288" spans="3:8" x14ac:dyDescent="0.2">
      <c r="C288" s="1001"/>
      <c r="D288" s="1001"/>
      <c r="E288" s="1001"/>
      <c r="F288" s="1001"/>
      <c r="G288" s="1001"/>
      <c r="H288" s="1001"/>
    </row>
    <row r="289" spans="3:8" x14ac:dyDescent="0.2">
      <c r="C289" s="1001"/>
      <c r="D289" s="1001"/>
      <c r="E289" s="1001"/>
      <c r="F289" s="1001"/>
      <c r="G289" s="1001"/>
      <c r="H289" s="1001"/>
    </row>
    <row r="290" spans="3:8" x14ac:dyDescent="0.2">
      <c r="C290" s="1001"/>
      <c r="D290" s="1001"/>
      <c r="E290" s="1001"/>
      <c r="F290" s="1001"/>
      <c r="G290" s="1001"/>
      <c r="H290" s="1001"/>
    </row>
    <row r="291" spans="3:8" x14ac:dyDescent="0.2">
      <c r="C291" s="1001"/>
      <c r="D291" s="1001"/>
      <c r="E291" s="1001"/>
      <c r="F291" s="1001"/>
      <c r="G291" s="1001"/>
      <c r="H291" s="1001"/>
    </row>
    <row r="292" spans="3:8" x14ac:dyDescent="0.2">
      <c r="C292" s="1001"/>
      <c r="D292" s="1001"/>
      <c r="E292" s="1001"/>
      <c r="F292" s="1001"/>
      <c r="G292" s="1001"/>
      <c r="H292" s="1001"/>
    </row>
    <row r="293" spans="3:8" x14ac:dyDescent="0.2">
      <c r="C293" s="1001"/>
      <c r="D293" s="1001"/>
      <c r="E293" s="1001"/>
      <c r="F293" s="1001"/>
      <c r="G293" s="1001"/>
      <c r="H293" s="1001"/>
    </row>
    <row r="294" spans="3:8" x14ac:dyDescent="0.2">
      <c r="C294" s="1001"/>
      <c r="D294" s="1001"/>
      <c r="E294" s="1001"/>
      <c r="F294" s="1001"/>
      <c r="G294" s="1001"/>
      <c r="H294" s="1001"/>
    </row>
    <row r="295" spans="3:8" x14ac:dyDescent="0.2">
      <c r="C295" s="1001"/>
      <c r="D295" s="1001"/>
      <c r="E295" s="1001"/>
      <c r="F295" s="1001"/>
      <c r="G295" s="1001"/>
      <c r="H295" s="1001"/>
    </row>
    <row r="296" spans="3:8" x14ac:dyDescent="0.2">
      <c r="C296" s="1001"/>
      <c r="D296" s="1001"/>
      <c r="E296" s="1001"/>
      <c r="F296" s="1001"/>
      <c r="G296" s="1001"/>
      <c r="H296" s="1001"/>
    </row>
    <row r="297" spans="3:8" x14ac:dyDescent="0.2">
      <c r="C297" s="1001"/>
      <c r="D297" s="1001"/>
      <c r="E297" s="1001"/>
      <c r="F297" s="1001"/>
      <c r="G297" s="1001"/>
      <c r="H297" s="1001"/>
    </row>
    <row r="298" spans="3:8" x14ac:dyDescent="0.2">
      <c r="C298" s="1001"/>
      <c r="D298" s="1001"/>
      <c r="E298" s="1001"/>
      <c r="F298" s="1001"/>
      <c r="G298" s="1001"/>
      <c r="H298" s="1001"/>
    </row>
    <row r="299" spans="3:8" x14ac:dyDescent="0.2">
      <c r="C299" s="1001"/>
      <c r="D299" s="1001"/>
      <c r="E299" s="1001"/>
      <c r="F299" s="1001"/>
      <c r="G299" s="1001"/>
      <c r="H299" s="1001"/>
    </row>
    <row r="300" spans="3:8" x14ac:dyDescent="0.2">
      <c r="C300" s="1001"/>
      <c r="D300" s="1001"/>
      <c r="E300" s="1001"/>
      <c r="F300" s="1001"/>
      <c r="G300" s="1001"/>
      <c r="H300" s="1001"/>
    </row>
    <row r="301" spans="3:8" x14ac:dyDescent="0.2">
      <c r="C301" s="1001"/>
      <c r="D301" s="1001"/>
      <c r="E301" s="1001"/>
      <c r="F301" s="1001"/>
      <c r="G301" s="1001"/>
      <c r="H301" s="1001"/>
    </row>
    <row r="302" spans="3:8" x14ac:dyDescent="0.2">
      <c r="C302" s="1001"/>
      <c r="D302" s="1001"/>
      <c r="E302" s="1001"/>
      <c r="F302" s="1001"/>
      <c r="G302" s="1001"/>
      <c r="H302" s="1001"/>
    </row>
    <row r="303" spans="3:8" x14ac:dyDescent="0.2">
      <c r="C303" s="1001"/>
      <c r="D303" s="1001"/>
      <c r="E303" s="1001"/>
      <c r="F303" s="1001"/>
      <c r="G303" s="1001"/>
      <c r="H303" s="1001"/>
    </row>
    <row r="304" spans="3:8" x14ac:dyDescent="0.2">
      <c r="C304" s="1001"/>
      <c r="D304" s="1001"/>
      <c r="E304" s="1001"/>
      <c r="F304" s="1001"/>
      <c r="G304" s="1001"/>
      <c r="H304" s="1001"/>
    </row>
    <row r="305" spans="3:8" x14ac:dyDescent="0.2">
      <c r="C305" s="1001"/>
      <c r="D305" s="1001"/>
      <c r="E305" s="1001"/>
      <c r="F305" s="1001"/>
      <c r="G305" s="1001"/>
      <c r="H305" s="1001"/>
    </row>
    <row r="306" spans="3:8" x14ac:dyDescent="0.2">
      <c r="C306" s="1001"/>
      <c r="D306" s="1001"/>
      <c r="E306" s="1001"/>
      <c r="F306" s="1001"/>
      <c r="G306" s="1001"/>
      <c r="H306" s="1001"/>
    </row>
    <row r="307" spans="3:8" x14ac:dyDescent="0.2">
      <c r="C307" s="1001"/>
      <c r="D307" s="1001"/>
      <c r="E307" s="1001"/>
      <c r="F307" s="1001"/>
      <c r="G307" s="1001"/>
      <c r="H307" s="1001"/>
    </row>
    <row r="308" spans="3:8" x14ac:dyDescent="0.2">
      <c r="C308" s="1001"/>
      <c r="D308" s="1001"/>
      <c r="E308" s="1001"/>
      <c r="F308" s="1001"/>
      <c r="G308" s="1001"/>
      <c r="H308" s="1001"/>
    </row>
    <row r="309" spans="3:8" x14ac:dyDescent="0.2">
      <c r="C309" s="1001"/>
      <c r="D309" s="1001"/>
      <c r="E309" s="1001"/>
      <c r="F309" s="1001"/>
      <c r="G309" s="1001"/>
      <c r="H309" s="1001"/>
    </row>
    <row r="310" spans="3:8" x14ac:dyDescent="0.2">
      <c r="C310" s="1001"/>
      <c r="D310" s="1001"/>
      <c r="E310" s="1001"/>
      <c r="F310" s="1001"/>
      <c r="G310" s="1001"/>
      <c r="H310" s="1001"/>
    </row>
    <row r="311" spans="3:8" x14ac:dyDescent="0.2">
      <c r="C311" s="1001"/>
      <c r="D311" s="1001"/>
      <c r="E311" s="1001"/>
      <c r="F311" s="1001"/>
      <c r="G311" s="1001"/>
      <c r="H311" s="1001"/>
    </row>
    <row r="312" spans="3:8" x14ac:dyDescent="0.2">
      <c r="C312" s="1001"/>
      <c r="D312" s="1001"/>
      <c r="E312" s="1001"/>
      <c r="F312" s="1001"/>
      <c r="G312" s="1001"/>
      <c r="H312" s="1001"/>
    </row>
    <row r="313" spans="3:8" x14ac:dyDescent="0.2">
      <c r="C313" s="1001"/>
      <c r="D313" s="1001"/>
      <c r="E313" s="1001"/>
      <c r="F313" s="1001"/>
      <c r="G313" s="1001"/>
      <c r="H313" s="1001"/>
    </row>
    <row r="314" spans="3:8" x14ac:dyDescent="0.2">
      <c r="C314" s="1001"/>
      <c r="D314" s="1001"/>
      <c r="E314" s="1001"/>
      <c r="F314" s="1001"/>
      <c r="G314" s="1001"/>
      <c r="H314" s="1001"/>
    </row>
    <row r="315" spans="3:8" x14ac:dyDescent="0.2">
      <c r="C315" s="1001"/>
      <c r="D315" s="1001"/>
      <c r="E315" s="1001"/>
      <c r="F315" s="1001"/>
      <c r="G315" s="1001"/>
      <c r="H315" s="1001"/>
    </row>
    <row r="316" spans="3:8" x14ac:dyDescent="0.2">
      <c r="C316" s="1001"/>
      <c r="D316" s="1001"/>
      <c r="E316" s="1001"/>
      <c r="F316" s="1001"/>
      <c r="G316" s="1001"/>
      <c r="H316" s="1001"/>
    </row>
    <row r="317" spans="3:8" x14ac:dyDescent="0.2">
      <c r="C317" s="1001"/>
      <c r="D317" s="1001"/>
      <c r="E317" s="1001"/>
      <c r="F317" s="1001"/>
      <c r="G317" s="1001"/>
      <c r="H317" s="1001"/>
    </row>
    <row r="318" spans="3:8" x14ac:dyDescent="0.2">
      <c r="C318" s="1001"/>
      <c r="D318" s="1001"/>
      <c r="E318" s="1001"/>
      <c r="F318" s="1001"/>
      <c r="G318" s="1001"/>
      <c r="H318" s="1001"/>
    </row>
    <row r="319" spans="3:8" x14ac:dyDescent="0.2">
      <c r="C319" s="1001"/>
      <c r="D319" s="1001"/>
      <c r="E319" s="1001"/>
      <c r="F319" s="1001"/>
      <c r="G319" s="1001"/>
      <c r="H319" s="1001"/>
    </row>
    <row r="320" spans="3:8" x14ac:dyDescent="0.2">
      <c r="C320" s="1001"/>
      <c r="D320" s="1001"/>
      <c r="E320" s="1001"/>
      <c r="F320" s="1001"/>
      <c r="G320" s="1001"/>
      <c r="H320" s="1001"/>
    </row>
    <row r="321" spans="3:8" x14ac:dyDescent="0.2">
      <c r="C321" s="1001"/>
      <c r="D321" s="1001"/>
      <c r="E321" s="1001"/>
      <c r="F321" s="1001"/>
      <c r="G321" s="1001"/>
      <c r="H321" s="1001"/>
    </row>
    <row r="322" spans="3:8" x14ac:dyDescent="0.2">
      <c r="C322" s="1001"/>
      <c r="D322" s="1001"/>
      <c r="E322" s="1001"/>
      <c r="F322" s="1001"/>
      <c r="G322" s="1001"/>
      <c r="H322" s="1001"/>
    </row>
    <row r="323" spans="3:8" x14ac:dyDescent="0.2">
      <c r="C323" s="1001"/>
      <c r="D323" s="1001"/>
      <c r="E323" s="1001"/>
      <c r="F323" s="1001"/>
      <c r="G323" s="1001"/>
      <c r="H323" s="1001"/>
    </row>
    <row r="324" spans="3:8" x14ac:dyDescent="0.2">
      <c r="C324" s="1001"/>
      <c r="D324" s="1001"/>
      <c r="E324" s="1001"/>
      <c r="F324" s="1001"/>
      <c r="G324" s="1001"/>
      <c r="H324" s="1001"/>
    </row>
    <row r="325" spans="3:8" x14ac:dyDescent="0.2">
      <c r="C325" s="1001"/>
      <c r="D325" s="1001"/>
      <c r="E325" s="1001"/>
      <c r="F325" s="1001"/>
      <c r="G325" s="1001"/>
      <c r="H325" s="1001"/>
    </row>
    <row r="326" spans="3:8" x14ac:dyDescent="0.2">
      <c r="C326" s="1001"/>
      <c r="D326" s="1001"/>
      <c r="E326" s="1001"/>
      <c r="F326" s="1001"/>
      <c r="G326" s="1001"/>
      <c r="H326" s="1001"/>
    </row>
    <row r="327" spans="3:8" x14ac:dyDescent="0.2">
      <c r="C327" s="1001"/>
      <c r="D327" s="1001"/>
      <c r="E327" s="1001"/>
      <c r="F327" s="1001"/>
      <c r="G327" s="1001"/>
      <c r="H327" s="1001"/>
    </row>
    <row r="328" spans="3:8" x14ac:dyDescent="0.2">
      <c r="C328" s="1001"/>
      <c r="D328" s="1001"/>
      <c r="E328" s="1001"/>
      <c r="F328" s="1001"/>
      <c r="G328" s="1001"/>
      <c r="H328" s="1001"/>
    </row>
    <row r="329" spans="3:8" x14ac:dyDescent="0.2">
      <c r="C329" s="1001"/>
      <c r="D329" s="1001"/>
      <c r="E329" s="1001"/>
      <c r="F329" s="1001"/>
      <c r="G329" s="1001"/>
      <c r="H329" s="1001"/>
    </row>
    <row r="330" spans="3:8" x14ac:dyDescent="0.2">
      <c r="C330" s="1001"/>
      <c r="D330" s="1001"/>
      <c r="E330" s="1001"/>
      <c r="F330" s="1001"/>
      <c r="G330" s="1001"/>
      <c r="H330" s="1001"/>
    </row>
    <row r="331" spans="3:8" x14ac:dyDescent="0.2">
      <c r="C331" s="1001"/>
      <c r="D331" s="1001"/>
      <c r="E331" s="1001"/>
      <c r="F331" s="1001"/>
      <c r="G331" s="1001"/>
      <c r="H331" s="1001"/>
    </row>
    <row r="332" spans="3:8" x14ac:dyDescent="0.2">
      <c r="C332" s="1001"/>
      <c r="D332" s="1001"/>
      <c r="E332" s="1001"/>
      <c r="F332" s="1001"/>
      <c r="G332" s="1001"/>
      <c r="H332" s="1001"/>
    </row>
    <row r="333" spans="3:8" x14ac:dyDescent="0.2">
      <c r="C333" s="1001"/>
      <c r="D333" s="1001"/>
      <c r="E333" s="1001"/>
      <c r="F333" s="1001"/>
      <c r="G333" s="1001"/>
      <c r="H333" s="1001"/>
    </row>
    <row r="334" spans="3:8" x14ac:dyDescent="0.2">
      <c r="C334" s="1001"/>
      <c r="D334" s="1001"/>
      <c r="E334" s="1001"/>
      <c r="F334" s="1001"/>
      <c r="G334" s="1001"/>
      <c r="H334" s="1001"/>
    </row>
    <row r="335" spans="3:8" x14ac:dyDescent="0.2">
      <c r="C335" s="1001"/>
      <c r="D335" s="1001"/>
      <c r="E335" s="1001"/>
      <c r="F335" s="1001"/>
      <c r="G335" s="1001"/>
      <c r="H335" s="1001"/>
    </row>
    <row r="336" spans="3:8" x14ac:dyDescent="0.2">
      <c r="C336" s="1001"/>
      <c r="D336" s="1001"/>
      <c r="E336" s="1001"/>
      <c r="F336" s="1001"/>
      <c r="G336" s="1001"/>
      <c r="H336" s="1001"/>
    </row>
    <row r="337" spans="3:8" x14ac:dyDescent="0.2">
      <c r="C337" s="1001"/>
      <c r="D337" s="1001"/>
      <c r="E337" s="1001"/>
      <c r="F337" s="1001"/>
      <c r="G337" s="1001"/>
      <c r="H337" s="1001"/>
    </row>
    <row r="338" spans="3:8" x14ac:dyDescent="0.2">
      <c r="C338" s="1001"/>
      <c r="D338" s="1001"/>
      <c r="E338" s="1001"/>
      <c r="F338" s="1001"/>
      <c r="G338" s="1001"/>
      <c r="H338" s="1001"/>
    </row>
    <row r="339" spans="3:8" x14ac:dyDescent="0.2">
      <c r="C339" s="1001"/>
      <c r="D339" s="1001"/>
      <c r="E339" s="1001"/>
      <c r="F339" s="1001"/>
      <c r="G339" s="1001"/>
      <c r="H339" s="1001"/>
    </row>
    <row r="340" spans="3:8" x14ac:dyDescent="0.2">
      <c r="C340" s="1001"/>
      <c r="D340" s="1001"/>
      <c r="E340" s="1001"/>
      <c r="F340" s="1001"/>
      <c r="G340" s="1001"/>
      <c r="H340" s="1001"/>
    </row>
    <row r="341" spans="3:8" x14ac:dyDescent="0.2">
      <c r="C341" s="1001"/>
      <c r="D341" s="1001"/>
      <c r="E341" s="1001"/>
      <c r="F341" s="1001"/>
      <c r="G341" s="1001"/>
      <c r="H341" s="1001"/>
    </row>
    <row r="342" spans="3:8" x14ac:dyDescent="0.2">
      <c r="C342" s="1001"/>
      <c r="D342" s="1001"/>
      <c r="E342" s="1001"/>
      <c r="F342" s="1001"/>
      <c r="G342" s="1001"/>
      <c r="H342" s="1001"/>
    </row>
    <row r="343" spans="3:8" x14ac:dyDescent="0.2">
      <c r="C343" s="1001"/>
      <c r="D343" s="1001"/>
      <c r="E343" s="1001"/>
      <c r="F343" s="1001"/>
      <c r="G343" s="1001"/>
      <c r="H343" s="1001"/>
    </row>
    <row r="344" spans="3:8" x14ac:dyDescent="0.2">
      <c r="C344" s="1001"/>
      <c r="D344" s="1001"/>
      <c r="E344" s="1001"/>
      <c r="F344" s="1001"/>
      <c r="G344" s="1001"/>
      <c r="H344" s="1001"/>
    </row>
    <row r="345" spans="3:8" x14ac:dyDescent="0.2">
      <c r="C345" s="1001"/>
      <c r="D345" s="1001"/>
      <c r="E345" s="1001"/>
      <c r="F345" s="1001"/>
      <c r="G345" s="1001"/>
      <c r="H345" s="1001"/>
    </row>
    <row r="346" spans="3:8" x14ac:dyDescent="0.2">
      <c r="C346" s="1001"/>
      <c r="D346" s="1001"/>
      <c r="E346" s="1001"/>
      <c r="F346" s="1001"/>
      <c r="G346" s="1001"/>
      <c r="H346" s="1001"/>
    </row>
    <row r="347" spans="3:8" x14ac:dyDescent="0.2">
      <c r="C347" s="1001"/>
      <c r="D347" s="1001"/>
      <c r="E347" s="1001"/>
      <c r="F347" s="1001"/>
      <c r="G347" s="1001"/>
      <c r="H347" s="1001"/>
    </row>
    <row r="348" spans="3:8" x14ac:dyDescent="0.2">
      <c r="C348" s="1001"/>
      <c r="D348" s="1001"/>
      <c r="E348" s="1001"/>
      <c r="F348" s="1001"/>
      <c r="G348" s="1001"/>
      <c r="H348" s="1001"/>
    </row>
    <row r="349" spans="3:8" x14ac:dyDescent="0.2">
      <c r="C349" s="1001"/>
      <c r="D349" s="1001"/>
      <c r="E349" s="1001"/>
      <c r="F349" s="1001"/>
      <c r="G349" s="1001"/>
      <c r="H349" s="1001"/>
    </row>
    <row r="350" spans="3:8" x14ac:dyDescent="0.2">
      <c r="C350" s="1001"/>
      <c r="D350" s="1001"/>
      <c r="E350" s="1001"/>
      <c r="F350" s="1001"/>
      <c r="G350" s="1001"/>
      <c r="H350" s="1001"/>
    </row>
    <row r="351" spans="3:8" x14ac:dyDescent="0.2">
      <c r="C351" s="1001"/>
      <c r="D351" s="1001"/>
      <c r="E351" s="1001"/>
      <c r="F351" s="1001"/>
      <c r="G351" s="1001"/>
      <c r="H351" s="1001"/>
    </row>
    <row r="352" spans="3:8" x14ac:dyDescent="0.2">
      <c r="C352" s="1001"/>
      <c r="D352" s="1001"/>
      <c r="E352" s="1001"/>
      <c r="F352" s="1001"/>
      <c r="G352" s="1001"/>
      <c r="H352" s="1001"/>
    </row>
    <row r="353" spans="3:8" x14ac:dyDescent="0.2">
      <c r="C353" s="1001"/>
      <c r="D353" s="1001"/>
      <c r="E353" s="1001"/>
      <c r="F353" s="1001"/>
      <c r="G353" s="1001"/>
      <c r="H353" s="1001"/>
    </row>
    <row r="354" spans="3:8" x14ac:dyDescent="0.2">
      <c r="C354" s="1001"/>
      <c r="D354" s="1001"/>
      <c r="E354" s="1001"/>
      <c r="F354" s="1001"/>
      <c r="G354" s="1001"/>
      <c r="H354" s="1001"/>
    </row>
    <row r="355" spans="3:8" x14ac:dyDescent="0.2">
      <c r="C355" s="1001"/>
      <c r="D355" s="1001"/>
      <c r="E355" s="1001"/>
      <c r="F355" s="1001"/>
      <c r="G355" s="1001"/>
      <c r="H355" s="1001"/>
    </row>
    <row r="356" spans="3:8" x14ac:dyDescent="0.2">
      <c r="C356" s="1001"/>
      <c r="D356" s="1001"/>
      <c r="E356" s="1001"/>
      <c r="F356" s="1001"/>
      <c r="G356" s="1001"/>
      <c r="H356" s="1001"/>
    </row>
    <row r="357" spans="3:8" x14ac:dyDescent="0.2">
      <c r="C357" s="1001"/>
      <c r="D357" s="1001"/>
      <c r="E357" s="1001"/>
      <c r="F357" s="1001"/>
      <c r="G357" s="1001"/>
      <c r="H357" s="1001"/>
    </row>
    <row r="358" spans="3:8" x14ac:dyDescent="0.2">
      <c r="C358" s="1001"/>
      <c r="D358" s="1001"/>
      <c r="E358" s="1001"/>
      <c r="F358" s="1001"/>
      <c r="G358" s="1001"/>
      <c r="H358" s="1001"/>
    </row>
    <row r="359" spans="3:8" x14ac:dyDescent="0.2">
      <c r="C359" s="1001"/>
      <c r="D359" s="1001"/>
      <c r="E359" s="1001"/>
      <c r="F359" s="1001"/>
      <c r="G359" s="1001"/>
      <c r="H359" s="1001"/>
    </row>
    <row r="360" spans="3:8" x14ac:dyDescent="0.2">
      <c r="C360" s="1001"/>
      <c r="D360" s="1001"/>
      <c r="E360" s="1001"/>
      <c r="F360" s="1001"/>
      <c r="G360" s="1001"/>
      <c r="H360" s="1001"/>
    </row>
    <row r="361" spans="3:8" x14ac:dyDescent="0.2">
      <c r="C361" s="1001"/>
      <c r="D361" s="1001"/>
      <c r="E361" s="1001"/>
      <c r="F361" s="1001"/>
      <c r="G361" s="1001"/>
      <c r="H361" s="1001"/>
    </row>
    <row r="362" spans="3:8" x14ac:dyDescent="0.2">
      <c r="C362" s="1001"/>
      <c r="D362" s="1001"/>
      <c r="E362" s="1001"/>
      <c r="F362" s="1001"/>
      <c r="G362" s="1001"/>
      <c r="H362" s="1001"/>
    </row>
    <row r="363" spans="3:8" x14ac:dyDescent="0.2">
      <c r="C363" s="1001"/>
      <c r="D363" s="1001"/>
      <c r="E363" s="1001"/>
      <c r="F363" s="1001"/>
      <c r="G363" s="1001"/>
      <c r="H363" s="1001"/>
    </row>
    <row r="364" spans="3:8" x14ac:dyDescent="0.2">
      <c r="C364" s="1001"/>
      <c r="D364" s="1001"/>
      <c r="E364" s="1001"/>
      <c r="F364" s="1001"/>
      <c r="G364" s="1001"/>
      <c r="H364" s="1001"/>
    </row>
    <row r="365" spans="3:8" x14ac:dyDescent="0.2">
      <c r="C365" s="1001"/>
      <c r="D365" s="1001"/>
      <c r="E365" s="1001"/>
      <c r="F365" s="1001"/>
      <c r="G365" s="1001"/>
      <c r="H365" s="1001"/>
    </row>
    <row r="366" spans="3:8" x14ac:dyDescent="0.2">
      <c r="C366" s="1001"/>
      <c r="D366" s="1001"/>
      <c r="E366" s="1001"/>
      <c r="F366" s="1001"/>
      <c r="G366" s="1001"/>
      <c r="H366" s="1001"/>
    </row>
    <row r="367" spans="3:8" x14ac:dyDescent="0.2">
      <c r="C367" s="1001"/>
      <c r="D367" s="1001"/>
      <c r="E367" s="1001"/>
      <c r="F367" s="1001"/>
      <c r="G367" s="1001"/>
      <c r="H367" s="1001"/>
    </row>
    <row r="368" spans="3:8" x14ac:dyDescent="0.2">
      <c r="C368" s="1001"/>
      <c r="D368" s="1001"/>
      <c r="E368" s="1001"/>
      <c r="F368" s="1001"/>
      <c r="G368" s="1001"/>
      <c r="H368" s="1001"/>
    </row>
    <row r="369" spans="3:8" x14ac:dyDescent="0.2">
      <c r="C369" s="1001"/>
      <c r="D369" s="1001"/>
      <c r="E369" s="1001"/>
      <c r="F369" s="1001"/>
      <c r="G369" s="1001"/>
      <c r="H369" s="1001"/>
    </row>
    <row r="370" spans="3:8" x14ac:dyDescent="0.2">
      <c r="C370" s="1001"/>
      <c r="D370" s="1001"/>
      <c r="E370" s="1001"/>
      <c r="F370" s="1001"/>
      <c r="G370" s="1001"/>
      <c r="H370" s="1001"/>
    </row>
    <row r="371" spans="3:8" x14ac:dyDescent="0.2">
      <c r="C371" s="1001"/>
      <c r="D371" s="1001"/>
      <c r="E371" s="1001"/>
      <c r="F371" s="1001"/>
      <c r="G371" s="1001"/>
      <c r="H371" s="1001"/>
    </row>
    <row r="372" spans="3:8" x14ac:dyDescent="0.2">
      <c r="C372" s="1001"/>
      <c r="D372" s="1001"/>
      <c r="E372" s="1001"/>
      <c r="F372" s="1001"/>
      <c r="G372" s="1001"/>
      <c r="H372" s="1001"/>
    </row>
    <row r="373" spans="3:8" x14ac:dyDescent="0.2">
      <c r="C373" s="1001"/>
      <c r="D373" s="1001"/>
      <c r="E373" s="1001"/>
      <c r="F373" s="1001"/>
      <c r="G373" s="1001"/>
      <c r="H373" s="1001"/>
    </row>
    <row r="374" spans="3:8" x14ac:dyDescent="0.2">
      <c r="C374" s="1001"/>
      <c r="D374" s="1001"/>
      <c r="E374" s="1001"/>
      <c r="F374" s="1001"/>
      <c r="G374" s="1001"/>
      <c r="H374" s="1001"/>
    </row>
    <row r="375" spans="3:8" x14ac:dyDescent="0.2">
      <c r="C375" s="1001"/>
      <c r="D375" s="1001"/>
      <c r="E375" s="1001"/>
      <c r="F375" s="1001"/>
      <c r="G375" s="1001"/>
      <c r="H375" s="1001"/>
    </row>
    <row r="376" spans="3:8" x14ac:dyDescent="0.2">
      <c r="C376" s="1001"/>
      <c r="D376" s="1001"/>
      <c r="E376" s="1001"/>
      <c r="F376" s="1001"/>
      <c r="G376" s="1001"/>
      <c r="H376" s="1001"/>
    </row>
    <row r="377" spans="3:8" x14ac:dyDescent="0.2">
      <c r="C377" s="1001"/>
      <c r="D377" s="1001"/>
      <c r="E377" s="1001"/>
      <c r="F377" s="1001"/>
      <c r="G377" s="1001"/>
      <c r="H377" s="1001"/>
    </row>
    <row r="378" spans="3:8" x14ac:dyDescent="0.2">
      <c r="C378" s="1001"/>
      <c r="D378" s="1001"/>
      <c r="E378" s="1001"/>
      <c r="F378" s="1001"/>
      <c r="G378" s="1001"/>
      <c r="H378" s="1001"/>
    </row>
    <row r="379" spans="3:8" x14ac:dyDescent="0.2">
      <c r="C379" s="1001"/>
      <c r="D379" s="1001"/>
      <c r="E379" s="1001"/>
      <c r="F379" s="1001"/>
      <c r="G379" s="1001"/>
      <c r="H379" s="1001"/>
    </row>
    <row r="380" spans="3:8" x14ac:dyDescent="0.2">
      <c r="C380" s="1001"/>
      <c r="D380" s="1001"/>
      <c r="E380" s="1001"/>
      <c r="F380" s="1001"/>
      <c r="G380" s="1001"/>
      <c r="H380" s="1001"/>
    </row>
    <row r="381" spans="3:8" x14ac:dyDescent="0.2">
      <c r="C381" s="1001"/>
      <c r="D381" s="1001"/>
      <c r="E381" s="1001"/>
      <c r="F381" s="1001"/>
      <c r="G381" s="1001"/>
      <c r="H381" s="1001"/>
    </row>
    <row r="382" spans="3:8" x14ac:dyDescent="0.2">
      <c r="C382" s="1001"/>
      <c r="D382" s="1001"/>
      <c r="E382" s="1001"/>
      <c r="F382" s="1001"/>
      <c r="G382" s="1001"/>
      <c r="H382" s="1001"/>
    </row>
    <row r="383" spans="3:8" x14ac:dyDescent="0.2">
      <c r="C383" s="1001"/>
      <c r="D383" s="1001"/>
      <c r="E383" s="1001"/>
      <c r="F383" s="1001"/>
      <c r="G383" s="1001"/>
      <c r="H383" s="1001"/>
    </row>
    <row r="384" spans="3:8" x14ac:dyDescent="0.2">
      <c r="C384" s="1001"/>
      <c r="D384" s="1001"/>
      <c r="E384" s="1001"/>
      <c r="F384" s="1001"/>
      <c r="G384" s="1001"/>
      <c r="H384" s="1001"/>
    </row>
    <row r="385" spans="3:8" x14ac:dyDescent="0.2">
      <c r="C385" s="1001"/>
      <c r="D385" s="1001"/>
      <c r="E385" s="1001"/>
      <c r="F385" s="1001"/>
      <c r="G385" s="1001"/>
      <c r="H385" s="1001"/>
    </row>
    <row r="386" spans="3:8" x14ac:dyDescent="0.2">
      <c r="C386" s="1001"/>
      <c r="D386" s="1001"/>
      <c r="E386" s="1001"/>
      <c r="F386" s="1001"/>
      <c r="G386" s="1001"/>
      <c r="H386" s="1001"/>
    </row>
    <row r="387" spans="3:8" x14ac:dyDescent="0.2">
      <c r="C387" s="1001"/>
      <c r="D387" s="1001"/>
      <c r="E387" s="1001"/>
      <c r="F387" s="1001"/>
      <c r="G387" s="1001"/>
      <c r="H387" s="1001"/>
    </row>
    <row r="388" spans="3:8" x14ac:dyDescent="0.2">
      <c r="C388" s="1001"/>
      <c r="D388" s="1001"/>
      <c r="E388" s="1001"/>
      <c r="F388" s="1001"/>
      <c r="G388" s="1001"/>
      <c r="H388" s="1001"/>
    </row>
    <row r="389" spans="3:8" x14ac:dyDescent="0.2">
      <c r="C389" s="1001"/>
      <c r="D389" s="1001"/>
      <c r="E389" s="1001"/>
      <c r="F389" s="1001"/>
      <c r="G389" s="1001"/>
      <c r="H389" s="1001"/>
    </row>
    <row r="390" spans="3:8" x14ac:dyDescent="0.2">
      <c r="C390" s="1001"/>
      <c r="D390" s="1001"/>
      <c r="E390" s="1001"/>
      <c r="F390" s="1001"/>
      <c r="G390" s="1001"/>
      <c r="H390" s="1001"/>
    </row>
    <row r="391" spans="3:8" x14ac:dyDescent="0.2">
      <c r="C391" s="1001"/>
      <c r="D391" s="1001"/>
      <c r="E391" s="1001"/>
      <c r="F391" s="1001"/>
      <c r="G391" s="1001"/>
      <c r="H391" s="1001"/>
    </row>
    <row r="392" spans="3:8" x14ac:dyDescent="0.2">
      <c r="C392" s="1001"/>
      <c r="D392" s="1001"/>
      <c r="E392" s="1001"/>
      <c r="F392" s="1001"/>
      <c r="G392" s="1001"/>
      <c r="H392" s="1001"/>
    </row>
    <row r="393" spans="3:8" x14ac:dyDescent="0.2">
      <c r="C393" s="1001"/>
      <c r="D393" s="1001"/>
      <c r="E393" s="1001"/>
      <c r="F393" s="1001"/>
      <c r="G393" s="1001"/>
      <c r="H393" s="1001"/>
    </row>
    <row r="394" spans="3:8" x14ac:dyDescent="0.2">
      <c r="C394" s="1001"/>
      <c r="D394" s="1001"/>
      <c r="E394" s="1001"/>
      <c r="F394" s="1001"/>
      <c r="G394" s="1001"/>
      <c r="H394" s="1001"/>
    </row>
    <row r="395" spans="3:8" x14ac:dyDescent="0.2">
      <c r="C395" s="1001"/>
      <c r="D395" s="1001"/>
      <c r="E395" s="1001"/>
      <c r="F395" s="1001"/>
      <c r="G395" s="1001"/>
      <c r="H395" s="1001"/>
    </row>
    <row r="396" spans="3:8" x14ac:dyDescent="0.2">
      <c r="C396" s="1001"/>
      <c r="D396" s="1001"/>
      <c r="E396" s="1001"/>
      <c r="F396" s="1001"/>
      <c r="G396" s="1001"/>
      <c r="H396" s="1001"/>
    </row>
    <row r="397" spans="3:8" x14ac:dyDescent="0.2">
      <c r="C397" s="1001"/>
      <c r="D397" s="1001"/>
      <c r="E397" s="1001"/>
      <c r="F397" s="1001"/>
      <c r="G397" s="1001"/>
      <c r="H397" s="1001"/>
    </row>
    <row r="398" spans="3:8" x14ac:dyDescent="0.2">
      <c r="C398" s="1001"/>
      <c r="D398" s="1001"/>
      <c r="E398" s="1001"/>
      <c r="F398" s="1001"/>
      <c r="G398" s="1001"/>
      <c r="H398" s="1001"/>
    </row>
    <row r="399" spans="3:8" x14ac:dyDescent="0.2">
      <c r="C399" s="1001"/>
      <c r="D399" s="1001"/>
      <c r="E399" s="1001"/>
      <c r="F399" s="1001"/>
      <c r="G399" s="1001"/>
      <c r="H399" s="1001"/>
    </row>
    <row r="400" spans="3:8" x14ac:dyDescent="0.2">
      <c r="C400" s="1001"/>
      <c r="D400" s="1001"/>
      <c r="E400" s="1001"/>
      <c r="F400" s="1001"/>
      <c r="G400" s="1001"/>
      <c r="H400" s="1001"/>
    </row>
    <row r="401" spans="3:8" x14ac:dyDescent="0.2">
      <c r="C401" s="1001"/>
      <c r="D401" s="1001"/>
      <c r="E401" s="1001"/>
      <c r="F401" s="1001"/>
      <c r="G401" s="1001"/>
      <c r="H401" s="1001"/>
    </row>
    <row r="402" spans="3:8" x14ac:dyDescent="0.2">
      <c r="C402" s="1001"/>
      <c r="D402" s="1001"/>
      <c r="E402" s="1001"/>
      <c r="F402" s="1001"/>
      <c r="G402" s="1001"/>
      <c r="H402" s="1001"/>
    </row>
    <row r="403" spans="3:8" x14ac:dyDescent="0.2">
      <c r="C403" s="1001"/>
      <c r="D403" s="1001"/>
      <c r="E403" s="1001"/>
      <c r="F403" s="1001"/>
      <c r="G403" s="1001"/>
      <c r="H403" s="1001"/>
    </row>
    <row r="404" spans="3:8" x14ac:dyDescent="0.2">
      <c r="C404" s="1001"/>
      <c r="D404" s="1001"/>
      <c r="E404" s="1001"/>
      <c r="F404" s="1001"/>
      <c r="G404" s="1001"/>
      <c r="H404" s="1001"/>
    </row>
    <row r="405" spans="3:8" x14ac:dyDescent="0.2">
      <c r="C405" s="1001"/>
      <c r="D405" s="1001"/>
      <c r="E405" s="1001"/>
      <c r="F405" s="1001"/>
      <c r="G405" s="1001"/>
      <c r="H405" s="1001"/>
    </row>
    <row r="406" spans="3:8" x14ac:dyDescent="0.2">
      <c r="C406" s="1001"/>
      <c r="D406" s="1001"/>
      <c r="E406" s="1001"/>
      <c r="F406" s="1001"/>
      <c r="G406" s="1001"/>
      <c r="H406" s="1001"/>
    </row>
    <row r="407" spans="3:8" x14ac:dyDescent="0.2">
      <c r="C407" s="1001"/>
      <c r="D407" s="1001"/>
      <c r="E407" s="1001"/>
      <c r="F407" s="1001"/>
      <c r="G407" s="1001"/>
      <c r="H407" s="1001"/>
    </row>
    <row r="408" spans="3:8" x14ac:dyDescent="0.2">
      <c r="C408" s="1001"/>
      <c r="D408" s="1001"/>
      <c r="E408" s="1001"/>
      <c r="F408" s="1001"/>
      <c r="G408" s="1001"/>
      <c r="H408" s="1001"/>
    </row>
    <row r="409" spans="3:8" x14ac:dyDescent="0.2">
      <c r="C409" s="1001"/>
      <c r="D409" s="1001"/>
      <c r="E409" s="1001"/>
      <c r="F409" s="1001"/>
      <c r="G409" s="1001"/>
      <c r="H409" s="1001"/>
    </row>
    <row r="410" spans="3:8" x14ac:dyDescent="0.2">
      <c r="C410" s="1001"/>
      <c r="D410" s="1001"/>
      <c r="E410" s="1001"/>
      <c r="F410" s="1001"/>
      <c r="G410" s="1001"/>
      <c r="H410" s="1001"/>
    </row>
    <row r="411" spans="3:8" x14ac:dyDescent="0.2">
      <c r="C411" s="1001"/>
      <c r="D411" s="1001"/>
      <c r="E411" s="1001"/>
      <c r="F411" s="1001"/>
      <c r="G411" s="1001"/>
      <c r="H411" s="1001"/>
    </row>
    <row r="412" spans="3:8" x14ac:dyDescent="0.2">
      <c r="C412" s="1001"/>
      <c r="D412" s="1001"/>
      <c r="E412" s="1001"/>
      <c r="F412" s="1001"/>
      <c r="G412" s="1001"/>
      <c r="H412" s="1001"/>
    </row>
    <row r="413" spans="3:8" x14ac:dyDescent="0.2">
      <c r="C413" s="1001"/>
      <c r="D413" s="1001"/>
      <c r="E413" s="1001"/>
      <c r="F413" s="1001"/>
      <c r="G413" s="1001"/>
      <c r="H413" s="1001"/>
    </row>
    <row r="414" spans="3:8" x14ac:dyDescent="0.2">
      <c r="C414" s="1001"/>
      <c r="D414" s="1001"/>
      <c r="E414" s="1001"/>
      <c r="F414" s="1001"/>
      <c r="G414" s="1001"/>
      <c r="H414" s="1001"/>
    </row>
    <row r="415" spans="3:8" x14ac:dyDescent="0.2">
      <c r="C415" s="1001"/>
      <c r="D415" s="1001"/>
      <c r="E415" s="1001"/>
      <c r="F415" s="1001"/>
      <c r="G415" s="1001"/>
      <c r="H415" s="1001"/>
    </row>
    <row r="416" spans="3:8" x14ac:dyDescent="0.2">
      <c r="C416" s="1001"/>
      <c r="D416" s="1001"/>
      <c r="E416" s="1001"/>
      <c r="F416" s="1001"/>
      <c r="G416" s="1001"/>
      <c r="H416" s="1001"/>
    </row>
    <row r="417" spans="3:8" x14ac:dyDescent="0.2">
      <c r="C417" s="1001"/>
      <c r="D417" s="1001"/>
      <c r="E417" s="1001"/>
      <c r="F417" s="1001"/>
      <c r="G417" s="1001"/>
      <c r="H417" s="1001"/>
    </row>
    <row r="418" spans="3:8" x14ac:dyDescent="0.2">
      <c r="C418" s="1001"/>
      <c r="D418" s="1001"/>
      <c r="E418" s="1001"/>
      <c r="F418" s="1001"/>
      <c r="G418" s="1001"/>
      <c r="H418" s="1001"/>
    </row>
    <row r="419" spans="3:8" x14ac:dyDescent="0.2">
      <c r="C419" s="1001"/>
      <c r="D419" s="1001"/>
      <c r="E419" s="1001"/>
      <c r="F419" s="1001"/>
      <c r="G419" s="1001"/>
      <c r="H419" s="1001"/>
    </row>
    <row r="420" spans="3:8" x14ac:dyDescent="0.2">
      <c r="C420" s="1001"/>
      <c r="D420" s="1001"/>
      <c r="E420" s="1001"/>
      <c r="F420" s="1001"/>
      <c r="G420" s="1001"/>
      <c r="H420" s="1001"/>
    </row>
    <row r="421" spans="3:8" x14ac:dyDescent="0.2">
      <c r="C421" s="1001"/>
      <c r="D421" s="1001"/>
      <c r="E421" s="1001"/>
      <c r="F421" s="1001"/>
      <c r="G421" s="1001"/>
      <c r="H421" s="1001"/>
    </row>
    <row r="422" spans="3:8" x14ac:dyDescent="0.2">
      <c r="C422" s="1001"/>
      <c r="D422" s="1001"/>
      <c r="E422" s="1001"/>
      <c r="F422" s="1001"/>
      <c r="G422" s="1001"/>
      <c r="H422" s="1001"/>
    </row>
    <row r="423" spans="3:8" x14ac:dyDescent="0.2">
      <c r="C423" s="1001"/>
      <c r="D423" s="1001"/>
      <c r="E423" s="1001"/>
      <c r="F423" s="1001"/>
      <c r="G423" s="1001"/>
      <c r="H423" s="1001"/>
    </row>
    <row r="424" spans="3:8" x14ac:dyDescent="0.2">
      <c r="C424" s="1001"/>
      <c r="D424" s="1001"/>
      <c r="E424" s="1001"/>
      <c r="F424" s="1001"/>
      <c r="G424" s="1001"/>
      <c r="H424" s="1001"/>
    </row>
    <row r="425" spans="3:8" x14ac:dyDescent="0.2">
      <c r="C425" s="1001"/>
      <c r="D425" s="1001"/>
      <c r="E425" s="1001"/>
      <c r="F425" s="1001"/>
      <c r="G425" s="1001"/>
      <c r="H425" s="1001"/>
    </row>
    <row r="426" spans="3:8" x14ac:dyDescent="0.2">
      <c r="C426" s="1001"/>
      <c r="D426" s="1001"/>
      <c r="E426" s="1001"/>
      <c r="F426" s="1001"/>
      <c r="G426" s="1001"/>
      <c r="H426" s="1001"/>
    </row>
    <row r="427" spans="3:8" x14ac:dyDescent="0.2">
      <c r="C427" s="1001"/>
      <c r="D427" s="1001"/>
      <c r="E427" s="1001"/>
      <c r="F427" s="1001"/>
      <c r="G427" s="1001"/>
      <c r="H427" s="1001"/>
    </row>
    <row r="428" spans="3:8" x14ac:dyDescent="0.2">
      <c r="C428" s="1001"/>
      <c r="D428" s="1001"/>
      <c r="E428" s="1001"/>
      <c r="F428" s="1001"/>
      <c r="G428" s="1001"/>
      <c r="H428" s="1001"/>
    </row>
    <row r="429" spans="3:8" x14ac:dyDescent="0.2">
      <c r="C429" s="1001"/>
      <c r="D429" s="1001"/>
      <c r="E429" s="1001"/>
      <c r="F429" s="1001"/>
      <c r="G429" s="1001"/>
      <c r="H429" s="1001"/>
    </row>
    <row r="430" spans="3:8" x14ac:dyDescent="0.2">
      <c r="C430" s="1001"/>
      <c r="D430" s="1001"/>
      <c r="E430" s="1001"/>
      <c r="F430" s="1001"/>
      <c r="G430" s="1001"/>
      <c r="H430" s="1001"/>
    </row>
    <row r="431" spans="3:8" x14ac:dyDescent="0.2">
      <c r="C431" s="1001"/>
      <c r="D431" s="1001"/>
      <c r="E431" s="1001"/>
      <c r="F431" s="1001"/>
      <c r="G431" s="1001"/>
      <c r="H431" s="1001"/>
    </row>
    <row r="432" spans="3:8" x14ac:dyDescent="0.2">
      <c r="C432" s="1001"/>
      <c r="D432" s="1001"/>
      <c r="E432" s="1001"/>
      <c r="F432" s="1001"/>
      <c r="G432" s="1001"/>
      <c r="H432" s="1001"/>
    </row>
    <row r="433" spans="3:8" x14ac:dyDescent="0.2">
      <c r="C433" s="1001"/>
      <c r="D433" s="1001"/>
      <c r="E433" s="1001"/>
      <c r="F433" s="1001"/>
      <c r="G433" s="1001"/>
      <c r="H433" s="1001"/>
    </row>
    <row r="434" spans="3:8" x14ac:dyDescent="0.2">
      <c r="C434" s="1001"/>
      <c r="D434" s="1001"/>
      <c r="E434" s="1001"/>
      <c r="F434" s="1001"/>
      <c r="G434" s="1001"/>
      <c r="H434" s="1001"/>
    </row>
    <row r="435" spans="3:8" x14ac:dyDescent="0.2">
      <c r="C435" s="1001"/>
      <c r="D435" s="1001"/>
      <c r="E435" s="1001"/>
      <c r="F435" s="1001"/>
      <c r="G435" s="1001"/>
      <c r="H435" s="1001"/>
    </row>
    <row r="436" spans="3:8" x14ac:dyDescent="0.2">
      <c r="C436" s="1001"/>
      <c r="D436" s="1001"/>
      <c r="E436" s="1001"/>
      <c r="F436" s="1001"/>
      <c r="G436" s="1001"/>
      <c r="H436" s="1001"/>
    </row>
    <row r="437" spans="3:8" x14ac:dyDescent="0.2">
      <c r="C437" s="1001"/>
      <c r="D437" s="1001"/>
      <c r="E437" s="1001"/>
      <c r="F437" s="1001"/>
      <c r="G437" s="1001"/>
      <c r="H437" s="1001"/>
    </row>
    <row r="438" spans="3:8" x14ac:dyDescent="0.2">
      <c r="C438" s="1001"/>
      <c r="D438" s="1001"/>
      <c r="E438" s="1001"/>
      <c r="F438" s="1001"/>
      <c r="G438" s="1001"/>
      <c r="H438" s="1001"/>
    </row>
    <row r="439" spans="3:8" x14ac:dyDescent="0.2">
      <c r="C439" s="1001"/>
      <c r="D439" s="1001"/>
      <c r="E439" s="1001"/>
      <c r="F439" s="1001"/>
      <c r="G439" s="1001"/>
      <c r="H439" s="1001"/>
    </row>
    <row r="440" spans="3:8" x14ac:dyDescent="0.2">
      <c r="C440" s="1001"/>
      <c r="D440" s="1001"/>
      <c r="E440" s="1001"/>
      <c r="F440" s="1001"/>
      <c r="G440" s="1001"/>
      <c r="H440" s="1001"/>
    </row>
    <row r="441" spans="3:8" x14ac:dyDescent="0.2">
      <c r="C441" s="1001"/>
      <c r="D441" s="1001"/>
      <c r="E441" s="1001"/>
      <c r="F441" s="1001"/>
      <c r="G441" s="1001"/>
      <c r="H441" s="1001"/>
    </row>
    <row r="442" spans="3:8" x14ac:dyDescent="0.2">
      <c r="C442" s="1001"/>
      <c r="D442" s="1001"/>
      <c r="E442" s="1001"/>
      <c r="F442" s="1001"/>
      <c r="G442" s="1001"/>
      <c r="H442" s="1001"/>
    </row>
    <row r="443" spans="3:8" x14ac:dyDescent="0.2">
      <c r="C443" s="1001"/>
      <c r="D443" s="1001"/>
      <c r="E443" s="1001"/>
      <c r="F443" s="1001"/>
      <c r="G443" s="1001"/>
      <c r="H443" s="1001"/>
    </row>
    <row r="444" spans="3:8" x14ac:dyDescent="0.2">
      <c r="C444" s="1001"/>
      <c r="D444" s="1001"/>
      <c r="E444" s="1001"/>
      <c r="F444" s="1001"/>
      <c r="G444" s="1001"/>
      <c r="H444" s="1001"/>
    </row>
    <row r="445" spans="3:8" x14ac:dyDescent="0.2">
      <c r="C445" s="1001"/>
      <c r="D445" s="1001"/>
      <c r="E445" s="1001"/>
      <c r="F445" s="1001"/>
      <c r="G445" s="1001"/>
      <c r="H445" s="1001"/>
    </row>
    <row r="446" spans="3:8" x14ac:dyDescent="0.2">
      <c r="C446" s="1001"/>
      <c r="D446" s="1001"/>
      <c r="E446" s="1001"/>
      <c r="F446" s="1001"/>
      <c r="G446" s="1001"/>
      <c r="H446" s="1001"/>
    </row>
    <row r="447" spans="3:8" x14ac:dyDescent="0.2">
      <c r="C447" s="1001"/>
      <c r="D447" s="1001"/>
      <c r="E447" s="1001"/>
      <c r="F447" s="1001"/>
      <c r="G447" s="1001"/>
      <c r="H447" s="1001"/>
    </row>
    <row r="448" spans="3:8" x14ac:dyDescent="0.2">
      <c r="C448" s="1001"/>
      <c r="D448" s="1001"/>
      <c r="E448" s="1001"/>
      <c r="F448" s="1001"/>
      <c r="G448" s="1001"/>
      <c r="H448" s="1001"/>
    </row>
    <row r="449" spans="3:8" x14ac:dyDescent="0.2">
      <c r="C449" s="1001"/>
      <c r="D449" s="1001"/>
      <c r="E449" s="1001"/>
      <c r="F449" s="1001"/>
      <c r="G449" s="1001"/>
      <c r="H449" s="1001"/>
    </row>
    <row r="450" spans="3:8" x14ac:dyDescent="0.2">
      <c r="C450" s="1001"/>
      <c r="D450" s="1001"/>
      <c r="E450" s="1001"/>
      <c r="F450" s="1001"/>
      <c r="G450" s="1001"/>
      <c r="H450" s="1001"/>
    </row>
    <row r="451" spans="3:8" x14ac:dyDescent="0.2">
      <c r="C451" s="1001"/>
      <c r="D451" s="1001"/>
      <c r="E451" s="1001"/>
      <c r="F451" s="1001"/>
      <c r="G451" s="1001"/>
      <c r="H451" s="1001"/>
    </row>
    <row r="452" spans="3:8" x14ac:dyDescent="0.2">
      <c r="C452" s="1001"/>
      <c r="D452" s="1001"/>
      <c r="E452" s="1001"/>
      <c r="F452" s="1001"/>
      <c r="G452" s="1001"/>
      <c r="H452" s="1001"/>
    </row>
    <row r="453" spans="3:8" x14ac:dyDescent="0.2">
      <c r="C453" s="1001"/>
      <c r="D453" s="1001"/>
      <c r="E453" s="1001"/>
      <c r="F453" s="1001"/>
      <c r="G453" s="1001"/>
      <c r="H453" s="1001"/>
    </row>
    <row r="454" spans="3:8" x14ac:dyDescent="0.2">
      <c r="C454" s="1001"/>
      <c r="D454" s="1001"/>
      <c r="E454" s="1001"/>
      <c r="F454" s="1001"/>
      <c r="G454" s="1001"/>
      <c r="H454" s="1001"/>
    </row>
    <row r="455" spans="3:8" x14ac:dyDescent="0.2">
      <c r="C455" s="1001"/>
      <c r="D455" s="1001"/>
      <c r="E455" s="1001"/>
      <c r="F455" s="1001"/>
      <c r="G455" s="1001"/>
      <c r="H455" s="1001"/>
    </row>
    <row r="456" spans="3:8" x14ac:dyDescent="0.2">
      <c r="C456" s="1001"/>
      <c r="D456" s="1001"/>
      <c r="E456" s="1001"/>
      <c r="F456" s="1001"/>
      <c r="G456" s="1001"/>
      <c r="H456" s="1001"/>
    </row>
    <row r="457" spans="3:8" x14ac:dyDescent="0.2">
      <c r="C457" s="1001"/>
      <c r="D457" s="1001"/>
      <c r="E457" s="1001"/>
      <c r="F457" s="1001"/>
      <c r="G457" s="1001"/>
      <c r="H457" s="1001"/>
    </row>
    <row r="458" spans="3:8" x14ac:dyDescent="0.2">
      <c r="C458" s="1001"/>
      <c r="D458" s="1001"/>
      <c r="E458" s="1001"/>
      <c r="F458" s="1001"/>
      <c r="G458" s="1001"/>
      <c r="H458" s="1001"/>
    </row>
    <row r="459" spans="3:8" x14ac:dyDescent="0.2">
      <c r="C459" s="1001"/>
      <c r="D459" s="1001"/>
      <c r="E459" s="1001"/>
      <c r="F459" s="1001"/>
      <c r="G459" s="1001"/>
      <c r="H459" s="1001"/>
    </row>
    <row r="460" spans="3:8" x14ac:dyDescent="0.2">
      <c r="C460" s="1001"/>
      <c r="D460" s="1001"/>
      <c r="E460" s="1001"/>
      <c r="F460" s="1001"/>
      <c r="G460" s="1001"/>
      <c r="H460" s="1001"/>
    </row>
    <row r="461" spans="3:8" x14ac:dyDescent="0.2">
      <c r="C461" s="1001"/>
      <c r="D461" s="1001"/>
      <c r="E461" s="1001"/>
      <c r="F461" s="1001"/>
      <c r="G461" s="1001"/>
      <c r="H461" s="1001"/>
    </row>
    <row r="462" spans="3:8" x14ac:dyDescent="0.2">
      <c r="C462" s="1001"/>
      <c r="D462" s="1001"/>
      <c r="E462" s="1001"/>
      <c r="F462" s="1001"/>
      <c r="G462" s="1001"/>
      <c r="H462" s="1001"/>
    </row>
    <row r="463" spans="3:8" x14ac:dyDescent="0.2">
      <c r="C463" s="1001"/>
      <c r="D463" s="1001"/>
      <c r="E463" s="1001"/>
      <c r="F463" s="1001"/>
      <c r="G463" s="1001"/>
      <c r="H463" s="1001"/>
    </row>
    <row r="464" spans="3:8" x14ac:dyDescent="0.2">
      <c r="C464" s="1001"/>
      <c r="D464" s="1001"/>
      <c r="E464" s="1001"/>
      <c r="F464" s="1001"/>
      <c r="G464" s="1001"/>
      <c r="H464" s="1001"/>
    </row>
    <row r="465" spans="3:8" x14ac:dyDescent="0.2">
      <c r="C465" s="1001"/>
      <c r="D465" s="1001"/>
      <c r="E465" s="1001"/>
      <c r="F465" s="1001"/>
      <c r="G465" s="1001"/>
      <c r="H465" s="1001"/>
    </row>
    <row r="466" spans="3:8" x14ac:dyDescent="0.2">
      <c r="C466" s="1001"/>
      <c r="D466" s="1001"/>
      <c r="E466" s="1001"/>
      <c r="F466" s="1001"/>
      <c r="G466" s="1001"/>
      <c r="H466" s="1001"/>
    </row>
    <row r="467" spans="3:8" x14ac:dyDescent="0.2">
      <c r="C467" s="1001"/>
      <c r="D467" s="1001"/>
      <c r="E467" s="1001"/>
      <c r="F467" s="1001"/>
      <c r="G467" s="1001"/>
      <c r="H467" s="1001"/>
    </row>
    <row r="468" spans="3:8" x14ac:dyDescent="0.2">
      <c r="C468" s="1001"/>
      <c r="D468" s="1001"/>
      <c r="E468" s="1001"/>
      <c r="F468" s="1001"/>
      <c r="G468" s="1001"/>
      <c r="H468" s="1001"/>
    </row>
    <row r="469" spans="3:8" x14ac:dyDescent="0.2">
      <c r="C469" s="1001"/>
      <c r="D469" s="1001"/>
      <c r="E469" s="1001"/>
      <c r="F469" s="1001"/>
      <c r="G469" s="1001"/>
      <c r="H469" s="1001"/>
    </row>
    <row r="470" spans="3:8" x14ac:dyDescent="0.2">
      <c r="C470" s="1001"/>
      <c r="D470" s="1001"/>
      <c r="E470" s="1001"/>
      <c r="F470" s="1001"/>
      <c r="G470" s="1001"/>
      <c r="H470" s="1001"/>
    </row>
    <row r="471" spans="3:8" x14ac:dyDescent="0.2">
      <c r="C471" s="1001"/>
      <c r="D471" s="1001"/>
      <c r="E471" s="1001"/>
      <c r="F471" s="1001"/>
      <c r="G471" s="1001"/>
      <c r="H471" s="1001"/>
    </row>
    <row r="472" spans="3:8" x14ac:dyDescent="0.2">
      <c r="C472" s="1001"/>
      <c r="D472" s="1001"/>
      <c r="E472" s="1001"/>
      <c r="F472" s="1001"/>
      <c r="G472" s="1001"/>
      <c r="H472" s="1001"/>
    </row>
    <row r="473" spans="3:8" x14ac:dyDescent="0.2">
      <c r="C473" s="1001"/>
      <c r="D473" s="1001"/>
      <c r="E473" s="1001"/>
      <c r="F473" s="1001"/>
      <c r="G473" s="1001"/>
      <c r="H473" s="1001"/>
    </row>
    <row r="474" spans="3:8" x14ac:dyDescent="0.2">
      <c r="C474" s="1001"/>
      <c r="D474" s="1001"/>
      <c r="E474" s="1001"/>
      <c r="F474" s="1001"/>
      <c r="G474" s="1001"/>
      <c r="H474" s="1001"/>
    </row>
    <row r="475" spans="3:8" x14ac:dyDescent="0.2">
      <c r="C475" s="1001"/>
      <c r="D475" s="1001"/>
      <c r="E475" s="1001"/>
      <c r="F475" s="1001"/>
      <c r="G475" s="1001"/>
      <c r="H475" s="1001"/>
    </row>
    <row r="476" spans="3:8" x14ac:dyDescent="0.2">
      <c r="C476" s="1001"/>
      <c r="D476" s="1001"/>
      <c r="E476" s="1001"/>
      <c r="F476" s="1001"/>
      <c r="G476" s="1001"/>
      <c r="H476" s="1001"/>
    </row>
    <row r="477" spans="3:8" x14ac:dyDescent="0.2">
      <c r="C477" s="1001"/>
      <c r="D477" s="1001"/>
      <c r="E477" s="1001"/>
      <c r="F477" s="1001"/>
      <c r="G477" s="1001"/>
      <c r="H477" s="1001"/>
    </row>
    <row r="478" spans="3:8" x14ac:dyDescent="0.2">
      <c r="C478" s="1001"/>
      <c r="D478" s="1001"/>
      <c r="E478" s="1001"/>
      <c r="F478" s="1001"/>
      <c r="G478" s="1001"/>
      <c r="H478" s="1001"/>
    </row>
    <row r="479" spans="3:8" x14ac:dyDescent="0.2">
      <c r="C479" s="1001"/>
      <c r="D479" s="1001"/>
      <c r="E479" s="1001"/>
      <c r="F479" s="1001"/>
      <c r="G479" s="1001"/>
      <c r="H479" s="1001"/>
    </row>
    <row r="480" spans="3:8" x14ac:dyDescent="0.2">
      <c r="C480" s="1001"/>
      <c r="D480" s="1001"/>
      <c r="E480" s="1001"/>
      <c r="F480" s="1001"/>
      <c r="G480" s="1001"/>
      <c r="H480" s="1001"/>
    </row>
    <row r="481" spans="3:10" x14ac:dyDescent="0.2">
      <c r="C481" s="1001"/>
      <c r="D481" s="1001"/>
      <c r="E481" s="1001"/>
      <c r="F481" s="1001"/>
      <c r="G481" s="1001"/>
      <c r="H481" s="1001"/>
    </row>
    <row r="482" spans="3:10" x14ac:dyDescent="0.2">
      <c r="C482" s="1001"/>
      <c r="D482" s="1001"/>
      <c r="E482" s="1001"/>
      <c r="F482" s="1001"/>
      <c r="G482" s="1001"/>
      <c r="H482" s="1001"/>
    </row>
    <row r="483" spans="3:10" x14ac:dyDescent="0.2">
      <c r="C483" s="1001"/>
      <c r="D483" s="1001"/>
      <c r="E483" s="1001"/>
      <c r="F483" s="1001"/>
      <c r="G483" s="1001"/>
      <c r="H483" s="1001"/>
    </row>
    <row r="484" spans="3:10" x14ac:dyDescent="0.2">
      <c r="E484" s="1001"/>
      <c r="F484" s="1001"/>
      <c r="G484" s="1001"/>
      <c r="H484" s="1001"/>
      <c r="I484" s="1001"/>
      <c r="J484" s="1001"/>
    </row>
    <row r="485" spans="3:10" x14ac:dyDescent="0.2">
      <c r="E485" s="1001"/>
      <c r="F485" s="1001"/>
      <c r="G485" s="1001"/>
      <c r="H485" s="1001"/>
      <c r="I485" s="1001"/>
      <c r="J485" s="1001"/>
    </row>
    <row r="486" spans="3:10" x14ac:dyDescent="0.2">
      <c r="E486" s="1001"/>
      <c r="F486" s="1001"/>
      <c r="G486" s="1001"/>
      <c r="H486" s="1001"/>
      <c r="I486" s="1001"/>
      <c r="J486" s="1001"/>
    </row>
    <row r="487" spans="3:10" x14ac:dyDescent="0.2">
      <c r="E487" s="1001"/>
      <c r="F487" s="1001"/>
      <c r="G487" s="1001"/>
      <c r="H487" s="1001"/>
      <c r="I487" s="1001"/>
      <c r="J487" s="1001"/>
    </row>
    <row r="488" spans="3:10" x14ac:dyDescent="0.2">
      <c r="E488" s="1001"/>
      <c r="F488" s="1001"/>
      <c r="G488" s="1001"/>
      <c r="H488" s="1001"/>
      <c r="I488" s="1001"/>
      <c r="J488" s="1001"/>
    </row>
    <row r="489" spans="3:10" x14ac:dyDescent="0.2">
      <c r="E489" s="1001"/>
      <c r="F489" s="1001"/>
      <c r="G489" s="1001"/>
      <c r="H489" s="1001"/>
      <c r="I489" s="1001"/>
      <c r="J489" s="1001"/>
    </row>
    <row r="490" spans="3:10" x14ac:dyDescent="0.2">
      <c r="E490" s="1001"/>
      <c r="F490" s="1001"/>
      <c r="G490" s="1001"/>
      <c r="H490" s="1001"/>
      <c r="I490" s="1001"/>
      <c r="J490" s="1001"/>
    </row>
    <row r="491" spans="3:10" x14ac:dyDescent="0.2">
      <c r="E491" s="1001"/>
      <c r="F491" s="1001"/>
      <c r="G491" s="1001"/>
      <c r="H491" s="1001"/>
      <c r="I491" s="1001"/>
      <c r="J491" s="1001"/>
    </row>
    <row r="492" spans="3:10" x14ac:dyDescent="0.2">
      <c r="E492" s="1001"/>
      <c r="F492" s="1001"/>
      <c r="G492" s="1001"/>
      <c r="H492" s="1001"/>
      <c r="I492" s="1001"/>
      <c r="J492" s="1001"/>
    </row>
    <row r="493" spans="3:10" x14ac:dyDescent="0.2">
      <c r="E493" s="1001"/>
      <c r="F493" s="1001"/>
      <c r="G493" s="1001"/>
      <c r="H493" s="1001"/>
      <c r="I493" s="1001"/>
      <c r="J493" s="1001"/>
    </row>
    <row r="494" spans="3:10" x14ac:dyDescent="0.2">
      <c r="E494" s="1001"/>
      <c r="F494" s="1001"/>
      <c r="G494" s="1001"/>
      <c r="H494" s="1001"/>
      <c r="I494" s="1001"/>
      <c r="J494" s="1001"/>
    </row>
    <row r="495" spans="3:10" x14ac:dyDescent="0.2">
      <c r="E495" s="1001"/>
      <c r="F495" s="1001"/>
      <c r="G495" s="1001"/>
      <c r="H495" s="1001"/>
      <c r="I495" s="1001"/>
      <c r="J495" s="1001"/>
    </row>
    <row r="496" spans="3:10" x14ac:dyDescent="0.2">
      <c r="E496" s="1001"/>
      <c r="F496" s="1001"/>
      <c r="G496" s="1001"/>
      <c r="H496" s="1001"/>
      <c r="I496" s="1001"/>
      <c r="J496" s="1001"/>
    </row>
    <row r="497" spans="5:10" x14ac:dyDescent="0.2">
      <c r="E497" s="1001"/>
      <c r="F497" s="1001"/>
      <c r="G497" s="1001"/>
      <c r="H497" s="1001"/>
      <c r="I497" s="1001"/>
      <c r="J497" s="1001"/>
    </row>
    <row r="498" spans="5:10" x14ac:dyDescent="0.2">
      <c r="E498" s="1001"/>
      <c r="F498" s="1001"/>
      <c r="G498" s="1001"/>
      <c r="H498" s="1001"/>
      <c r="I498" s="1001"/>
      <c r="J498" s="1001"/>
    </row>
    <row r="499" spans="5:10" x14ac:dyDescent="0.2">
      <c r="E499" s="1001"/>
      <c r="F499" s="1001"/>
      <c r="G499" s="1001"/>
      <c r="H499" s="1001"/>
      <c r="I499" s="1001"/>
      <c r="J499" s="1001"/>
    </row>
    <row r="500" spans="5:10" x14ac:dyDescent="0.2">
      <c r="E500" s="1001"/>
      <c r="F500" s="1001"/>
      <c r="G500" s="1001"/>
      <c r="H500" s="1001"/>
      <c r="I500" s="1001"/>
      <c r="J500" s="1001"/>
    </row>
    <row r="501" spans="5:10" x14ac:dyDescent="0.2">
      <c r="E501" s="1001"/>
      <c r="F501" s="1001"/>
      <c r="G501" s="1001"/>
      <c r="H501" s="1001"/>
      <c r="I501" s="1001"/>
      <c r="J501" s="1001"/>
    </row>
    <row r="502" spans="5:10" x14ac:dyDescent="0.2">
      <c r="E502" s="1001"/>
      <c r="F502" s="1001"/>
      <c r="G502" s="1001"/>
      <c r="H502" s="1001"/>
      <c r="I502" s="1001"/>
      <c r="J502" s="1001"/>
    </row>
    <row r="503" spans="5:10" x14ac:dyDescent="0.2">
      <c r="E503" s="1001"/>
      <c r="F503" s="1001"/>
      <c r="G503" s="1001"/>
      <c r="H503" s="1001"/>
      <c r="I503" s="1001"/>
      <c r="J503" s="1001"/>
    </row>
    <row r="504" spans="5:10" x14ac:dyDescent="0.2">
      <c r="E504" s="1001"/>
      <c r="F504" s="1001"/>
      <c r="G504" s="1001"/>
      <c r="H504" s="1001"/>
      <c r="I504" s="1001"/>
      <c r="J504" s="1001"/>
    </row>
    <row r="505" spans="5:10" x14ac:dyDescent="0.2">
      <c r="E505" s="1001"/>
      <c r="F505" s="1001"/>
      <c r="G505" s="1001"/>
      <c r="H505" s="1001"/>
      <c r="I505" s="1001"/>
      <c r="J505" s="1001"/>
    </row>
    <row r="506" spans="5:10" x14ac:dyDescent="0.2">
      <c r="E506" s="1001"/>
      <c r="F506" s="1001"/>
      <c r="G506" s="1001"/>
      <c r="H506" s="1001"/>
      <c r="I506" s="1001"/>
      <c r="J506" s="1001"/>
    </row>
    <row r="507" spans="5:10" x14ac:dyDescent="0.2">
      <c r="E507" s="1001"/>
      <c r="F507" s="1001"/>
      <c r="G507" s="1001"/>
      <c r="H507" s="1001"/>
      <c r="I507" s="1001"/>
      <c r="J507" s="1001"/>
    </row>
    <row r="508" spans="5:10" x14ac:dyDescent="0.2">
      <c r="E508" s="1001"/>
      <c r="F508" s="1001"/>
      <c r="G508" s="1001"/>
      <c r="H508" s="1001"/>
      <c r="I508" s="1001"/>
      <c r="J508" s="1001"/>
    </row>
    <row r="509" spans="5:10" x14ac:dyDescent="0.2">
      <c r="E509" s="1001"/>
      <c r="F509" s="1001"/>
      <c r="G509" s="1001"/>
      <c r="H509" s="1001"/>
      <c r="I509" s="1001"/>
      <c r="J509" s="1001"/>
    </row>
    <row r="510" spans="5:10" x14ac:dyDescent="0.2">
      <c r="E510" s="1001"/>
      <c r="F510" s="1001"/>
      <c r="G510" s="1001"/>
      <c r="H510" s="1001"/>
      <c r="I510" s="1001"/>
      <c r="J510" s="1001"/>
    </row>
    <row r="511" spans="5:10" x14ac:dyDescent="0.2">
      <c r="E511" s="1001"/>
      <c r="F511" s="1001"/>
      <c r="G511" s="1001"/>
      <c r="H511" s="1001"/>
      <c r="I511" s="1001"/>
      <c r="J511" s="1001"/>
    </row>
    <row r="512" spans="5:10" x14ac:dyDescent="0.2">
      <c r="E512" s="1001"/>
      <c r="F512" s="1001"/>
      <c r="G512" s="1001"/>
      <c r="H512" s="1001"/>
      <c r="I512" s="1001"/>
      <c r="J512" s="1001"/>
    </row>
    <row r="513" spans="5:10" x14ac:dyDescent="0.2">
      <c r="E513" s="1001"/>
      <c r="F513" s="1001"/>
      <c r="G513" s="1001"/>
      <c r="H513" s="1001"/>
      <c r="I513" s="1001"/>
      <c r="J513" s="1001"/>
    </row>
    <row r="514" spans="5:10" x14ac:dyDescent="0.2">
      <c r="E514" s="1001"/>
      <c r="F514" s="1001"/>
      <c r="G514" s="1001"/>
      <c r="H514" s="1001"/>
      <c r="I514" s="1001"/>
      <c r="J514" s="1001"/>
    </row>
    <row r="515" spans="5:10" x14ac:dyDescent="0.2">
      <c r="E515" s="1001"/>
      <c r="F515" s="1001"/>
      <c r="G515" s="1001"/>
      <c r="H515" s="1001"/>
      <c r="I515" s="1001"/>
      <c r="J515" s="1001"/>
    </row>
    <row r="516" spans="5:10" x14ac:dyDescent="0.2">
      <c r="E516" s="1001"/>
      <c r="F516" s="1001"/>
      <c r="G516" s="1001"/>
      <c r="H516" s="1001"/>
      <c r="I516" s="1001"/>
      <c r="J516" s="1001"/>
    </row>
    <row r="517" spans="5:10" x14ac:dyDescent="0.2">
      <c r="E517" s="1001"/>
      <c r="F517" s="1001"/>
      <c r="G517" s="1001"/>
      <c r="H517" s="1001"/>
      <c r="I517" s="1001"/>
      <c r="J517" s="1001"/>
    </row>
    <row r="518" spans="5:10" x14ac:dyDescent="0.2">
      <c r="E518" s="1001"/>
      <c r="F518" s="1001"/>
      <c r="G518" s="1001"/>
      <c r="H518" s="1001"/>
      <c r="I518" s="1001"/>
      <c r="J518" s="1001"/>
    </row>
    <row r="519" spans="5:10" x14ac:dyDescent="0.2">
      <c r="E519" s="1001"/>
      <c r="F519" s="1001"/>
      <c r="G519" s="1001"/>
      <c r="H519" s="1001"/>
      <c r="I519" s="1001"/>
      <c r="J519" s="1001"/>
    </row>
    <row r="520" spans="5:10" x14ac:dyDescent="0.2">
      <c r="E520" s="1001"/>
      <c r="F520" s="1001"/>
      <c r="G520" s="1001"/>
      <c r="H520" s="1001"/>
      <c r="I520" s="1001"/>
      <c r="J520" s="1001"/>
    </row>
    <row r="521" spans="5:10" x14ac:dyDescent="0.2">
      <c r="E521" s="1001"/>
      <c r="F521" s="1001"/>
      <c r="G521" s="1001"/>
      <c r="H521" s="1001"/>
      <c r="I521" s="1001"/>
      <c r="J521" s="1001"/>
    </row>
    <row r="522" spans="5:10" x14ac:dyDescent="0.2">
      <c r="E522" s="1001"/>
      <c r="F522" s="1001"/>
      <c r="G522" s="1001"/>
      <c r="H522" s="1001"/>
      <c r="I522" s="1001"/>
      <c r="J522" s="1001"/>
    </row>
    <row r="523" spans="5:10" x14ac:dyDescent="0.2">
      <c r="E523" s="1001"/>
      <c r="F523" s="1001"/>
      <c r="G523" s="1001"/>
      <c r="H523" s="1001"/>
      <c r="I523" s="1001"/>
      <c r="J523" s="1001"/>
    </row>
    <row r="524" spans="5:10" x14ac:dyDescent="0.2">
      <c r="E524" s="1001"/>
      <c r="F524" s="1001"/>
      <c r="G524" s="1001"/>
      <c r="H524" s="1001"/>
      <c r="I524" s="1001"/>
      <c r="J524" s="1001"/>
    </row>
    <row r="525" spans="5:10" x14ac:dyDescent="0.2">
      <c r="E525" s="1001"/>
      <c r="F525" s="1001"/>
      <c r="G525" s="1001"/>
      <c r="H525" s="1001"/>
      <c r="I525" s="1001"/>
      <c r="J525" s="1001"/>
    </row>
    <row r="526" spans="5:10" x14ac:dyDescent="0.2">
      <c r="E526" s="1001"/>
      <c r="F526" s="1001"/>
      <c r="G526" s="1001"/>
      <c r="H526" s="1001"/>
      <c r="I526" s="1001"/>
      <c r="J526" s="1001"/>
    </row>
    <row r="527" spans="5:10" x14ac:dyDescent="0.2">
      <c r="E527" s="1001"/>
      <c r="F527" s="1001"/>
      <c r="G527" s="1001"/>
      <c r="H527" s="1001"/>
      <c r="I527" s="1001"/>
      <c r="J527" s="1001"/>
    </row>
    <row r="528" spans="5:10" x14ac:dyDescent="0.2">
      <c r="E528" s="1001"/>
      <c r="F528" s="1001"/>
      <c r="G528" s="1001"/>
      <c r="H528" s="1001"/>
      <c r="I528" s="1001"/>
      <c r="J528" s="1001"/>
    </row>
    <row r="529" spans="5:10" x14ac:dyDescent="0.2">
      <c r="E529" s="1001"/>
      <c r="F529" s="1001"/>
      <c r="G529" s="1001"/>
      <c r="H529" s="1001"/>
      <c r="I529" s="1001"/>
      <c r="J529" s="1001"/>
    </row>
    <row r="530" spans="5:10" x14ac:dyDescent="0.2">
      <c r="E530" s="1001"/>
      <c r="F530" s="1001"/>
      <c r="G530" s="1001"/>
      <c r="H530" s="1001"/>
      <c r="I530" s="1001"/>
      <c r="J530" s="1001"/>
    </row>
    <row r="531" spans="5:10" x14ac:dyDescent="0.2">
      <c r="E531" s="1001"/>
      <c r="F531" s="1001"/>
      <c r="G531" s="1001"/>
      <c r="H531" s="1001"/>
      <c r="I531" s="1001"/>
      <c r="J531" s="1001"/>
    </row>
    <row r="532" spans="5:10" x14ac:dyDescent="0.2">
      <c r="E532" s="1001"/>
      <c r="F532" s="1001"/>
      <c r="G532" s="1001"/>
      <c r="H532" s="1001"/>
      <c r="I532" s="1001"/>
      <c r="J532" s="1001"/>
    </row>
    <row r="533" spans="5:10" x14ac:dyDescent="0.2">
      <c r="E533" s="1001"/>
      <c r="F533" s="1001"/>
      <c r="G533" s="1001"/>
      <c r="H533" s="1001"/>
      <c r="I533" s="1001"/>
      <c r="J533" s="1001"/>
    </row>
    <row r="534" spans="5:10" x14ac:dyDescent="0.2">
      <c r="E534" s="1001"/>
      <c r="F534" s="1001"/>
      <c r="G534" s="1001"/>
      <c r="H534" s="1001"/>
      <c r="I534" s="1001"/>
      <c r="J534" s="1001"/>
    </row>
    <row r="535" spans="5:10" x14ac:dyDescent="0.2">
      <c r="E535" s="1001"/>
      <c r="F535" s="1001"/>
      <c r="G535" s="1001"/>
      <c r="H535" s="1001"/>
      <c r="I535" s="1001"/>
      <c r="J535" s="1001"/>
    </row>
    <row r="536" spans="5:10" x14ac:dyDescent="0.2">
      <c r="E536" s="1001"/>
      <c r="F536" s="1001"/>
      <c r="G536" s="1001"/>
      <c r="H536" s="1001"/>
      <c r="I536" s="1001"/>
      <c r="J536" s="1001"/>
    </row>
    <row r="537" spans="5:10" x14ac:dyDescent="0.2">
      <c r="E537" s="1001"/>
      <c r="F537" s="1001"/>
      <c r="G537" s="1001"/>
      <c r="H537" s="1001"/>
      <c r="I537" s="1001"/>
      <c r="J537" s="1001"/>
    </row>
    <row r="538" spans="5:10" x14ac:dyDescent="0.2">
      <c r="E538" s="1001"/>
      <c r="F538" s="1001"/>
      <c r="G538" s="1001"/>
      <c r="H538" s="1001"/>
      <c r="I538" s="1001"/>
      <c r="J538" s="1001"/>
    </row>
    <row r="539" spans="5:10" x14ac:dyDescent="0.2">
      <c r="E539" s="1001"/>
      <c r="F539" s="1001"/>
      <c r="G539" s="1001"/>
      <c r="H539" s="1001"/>
      <c r="I539" s="1001"/>
      <c r="J539" s="1001"/>
    </row>
    <row r="540" spans="5:10" x14ac:dyDescent="0.2">
      <c r="E540" s="1001"/>
      <c r="F540" s="1001"/>
      <c r="G540" s="1001"/>
      <c r="H540" s="1001"/>
      <c r="I540" s="1001"/>
      <c r="J540" s="1001"/>
    </row>
    <row r="541" spans="5:10" x14ac:dyDescent="0.2">
      <c r="E541" s="1001"/>
      <c r="F541" s="1001"/>
      <c r="G541" s="1001"/>
      <c r="H541" s="1001"/>
      <c r="I541" s="1001"/>
      <c r="J541" s="1001"/>
    </row>
    <row r="542" spans="5:10" x14ac:dyDescent="0.2">
      <c r="E542" s="1001"/>
      <c r="F542" s="1001"/>
      <c r="G542" s="1001"/>
      <c r="H542" s="1001"/>
      <c r="I542" s="1001"/>
      <c r="J542" s="1001"/>
    </row>
    <row r="543" spans="5:10" x14ac:dyDescent="0.2">
      <c r="E543" s="1001"/>
      <c r="F543" s="1001"/>
      <c r="G543" s="1001"/>
      <c r="H543" s="1001"/>
      <c r="I543" s="1001"/>
      <c r="J543" s="1001"/>
    </row>
    <row r="544" spans="5:10" x14ac:dyDescent="0.2">
      <c r="E544" s="1001"/>
      <c r="F544" s="1001"/>
      <c r="G544" s="1001"/>
      <c r="H544" s="1001"/>
      <c r="I544" s="1001"/>
      <c r="J544" s="1001"/>
    </row>
    <row r="545" spans="5:10" x14ac:dyDescent="0.2">
      <c r="E545" s="1001"/>
      <c r="F545" s="1001"/>
      <c r="G545" s="1001"/>
      <c r="H545" s="1001"/>
      <c r="I545" s="1001"/>
      <c r="J545" s="1001"/>
    </row>
    <row r="546" spans="5:10" x14ac:dyDescent="0.2">
      <c r="E546" s="1001"/>
      <c r="F546" s="1001"/>
      <c r="G546" s="1001"/>
      <c r="H546" s="1001"/>
      <c r="I546" s="1001"/>
      <c r="J546" s="1001"/>
    </row>
    <row r="547" spans="5:10" x14ac:dyDescent="0.2">
      <c r="E547" s="1001"/>
      <c r="F547" s="1001"/>
      <c r="G547" s="1001"/>
      <c r="H547" s="1001"/>
      <c r="I547" s="1001"/>
      <c r="J547" s="1001"/>
    </row>
    <row r="548" spans="5:10" x14ac:dyDescent="0.2">
      <c r="E548" s="1001"/>
      <c r="F548" s="1001"/>
      <c r="G548" s="1001"/>
      <c r="H548" s="1001"/>
      <c r="I548" s="1001"/>
      <c r="J548" s="1001"/>
    </row>
    <row r="549" spans="5:10" x14ac:dyDescent="0.2">
      <c r="E549" s="1001"/>
      <c r="F549" s="1001"/>
      <c r="G549" s="1001"/>
      <c r="H549" s="1001"/>
      <c r="I549" s="1001"/>
      <c r="J549" s="1001"/>
    </row>
    <row r="550" spans="5:10" x14ac:dyDescent="0.2">
      <c r="E550" s="1001"/>
      <c r="F550" s="1001"/>
      <c r="G550" s="1001"/>
      <c r="H550" s="1001"/>
      <c r="I550" s="1001"/>
      <c r="J550" s="1001"/>
    </row>
    <row r="551" spans="5:10" x14ac:dyDescent="0.2">
      <c r="E551" s="1001"/>
      <c r="F551" s="1001"/>
      <c r="G551" s="1001"/>
      <c r="H551" s="1001"/>
      <c r="I551" s="1001"/>
      <c r="J551" s="1001"/>
    </row>
    <row r="552" spans="5:10" x14ac:dyDescent="0.2">
      <c r="E552" s="1001"/>
      <c r="F552" s="1001"/>
      <c r="G552" s="1001"/>
      <c r="H552" s="1001"/>
      <c r="I552" s="1001"/>
      <c r="J552" s="1001"/>
    </row>
    <row r="553" spans="5:10" x14ac:dyDescent="0.2">
      <c r="E553" s="1001"/>
      <c r="F553" s="1001"/>
      <c r="G553" s="1001"/>
      <c r="H553" s="1001"/>
      <c r="I553" s="1001"/>
      <c r="J553" s="1001"/>
    </row>
    <row r="554" spans="5:10" x14ac:dyDescent="0.2">
      <c r="E554" s="1001"/>
      <c r="F554" s="1001"/>
      <c r="G554" s="1001"/>
      <c r="H554" s="1001"/>
      <c r="I554" s="1001"/>
      <c r="J554" s="1001"/>
    </row>
    <row r="555" spans="5:10" x14ac:dyDescent="0.2">
      <c r="E555" s="1001"/>
      <c r="F555" s="1001"/>
      <c r="G555" s="1001"/>
      <c r="H555" s="1001"/>
      <c r="I555" s="1001"/>
      <c r="J555" s="1001"/>
    </row>
    <row r="556" spans="5:10" x14ac:dyDescent="0.2">
      <c r="E556" s="1001"/>
      <c r="F556" s="1001"/>
      <c r="G556" s="1001"/>
      <c r="H556" s="1001"/>
      <c r="I556" s="1001"/>
      <c r="J556" s="1001"/>
    </row>
    <row r="557" spans="5:10" x14ac:dyDescent="0.2">
      <c r="E557" s="1001"/>
      <c r="F557" s="1001"/>
      <c r="G557" s="1001"/>
      <c r="H557" s="1001"/>
      <c r="I557" s="1001"/>
      <c r="J557" s="1001"/>
    </row>
    <row r="558" spans="5:10" x14ac:dyDescent="0.2">
      <c r="E558" s="1001"/>
      <c r="F558" s="1001"/>
      <c r="G558" s="1001"/>
      <c r="H558" s="1001"/>
      <c r="I558" s="1001"/>
      <c r="J558" s="1001"/>
    </row>
  </sheetData>
  <mergeCells count="12">
    <mergeCell ref="S8:T8"/>
    <mergeCell ref="V8:W8"/>
    <mergeCell ref="X8:Y8"/>
    <mergeCell ref="A2:P2"/>
    <mergeCell ref="A3:Q3"/>
    <mergeCell ref="A4:Q4"/>
    <mergeCell ref="A6:D8"/>
    <mergeCell ref="E6:H8"/>
    <mergeCell ref="I6:M7"/>
    <mergeCell ref="I8:M8"/>
    <mergeCell ref="N6:Q7"/>
    <mergeCell ref="N8:Q8"/>
  </mergeCells>
  <printOptions horizontalCentered="1"/>
  <pageMargins left="0.7" right="0.7" top="0.75" bottom="0.5" header="0.3" footer="0.3"/>
  <pageSetup scale="79" orientation="landscape" r:id="rId1"/>
  <headerFooter>
    <oddFooter>&amp;R2015 Data Tables</odd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pageSetUpPr fitToPage="1"/>
  </sheetPr>
  <dimension ref="A1:M42"/>
  <sheetViews>
    <sheetView zoomScale="80" zoomScaleNormal="80" workbookViewId="0">
      <selection sqref="A1:F2"/>
    </sheetView>
  </sheetViews>
  <sheetFormatPr defaultColWidth="9.140625" defaultRowHeight="12.75" x14ac:dyDescent="0.2"/>
  <cols>
    <col min="1" max="1" width="2.7109375" style="560" customWidth="1"/>
    <col min="2" max="2" width="35.7109375" style="560" customWidth="1"/>
    <col min="3" max="3" width="27.28515625" style="560" customWidth="1"/>
    <col min="4" max="4" width="19.5703125" style="560" customWidth="1"/>
    <col min="5" max="5" width="15.5703125" style="560" customWidth="1"/>
    <col min="6" max="6" width="24.28515625" style="560" customWidth="1"/>
    <col min="7" max="7" width="9.140625" style="560"/>
    <col min="8" max="8" width="9.28515625" style="560" customWidth="1"/>
    <col min="9" max="16384" width="9.140625" style="560"/>
  </cols>
  <sheetData>
    <row r="1" spans="1:6" ht="12.75" customHeight="1" x14ac:dyDescent="0.2">
      <c r="A1" s="3052" t="s">
        <v>513</v>
      </c>
      <c r="B1" s="3053"/>
      <c r="C1" s="3053"/>
      <c r="D1" s="3053"/>
      <c r="E1" s="3053"/>
      <c r="F1" s="3054"/>
    </row>
    <row r="2" spans="1:6" ht="12.75" customHeight="1" x14ac:dyDescent="0.2">
      <c r="A2" s="2731"/>
      <c r="B2" s="2732"/>
      <c r="C2" s="2732"/>
      <c r="D2" s="2732"/>
      <c r="E2" s="2732"/>
      <c r="F2" s="2733"/>
    </row>
    <row r="3" spans="1:6" ht="18" x14ac:dyDescent="0.25">
      <c r="A3" s="2696" t="s">
        <v>203</v>
      </c>
      <c r="B3" s="2697"/>
      <c r="C3" s="2697"/>
      <c r="D3" s="2697"/>
      <c r="E3" s="2697"/>
      <c r="F3" s="2698"/>
    </row>
    <row r="4" spans="1:6" ht="18" x14ac:dyDescent="0.25">
      <c r="A4" s="2696" t="s">
        <v>1</v>
      </c>
      <c r="B4" s="2697"/>
      <c r="C4" s="2697"/>
      <c r="D4" s="2697"/>
      <c r="E4" s="2697"/>
      <c r="F4" s="2698"/>
    </row>
    <row r="5" spans="1:6" ht="18.75" thickBot="1" x14ac:dyDescent="0.3">
      <c r="A5" s="1817"/>
      <c r="B5" s="1818"/>
      <c r="C5" s="1818"/>
      <c r="D5" s="1818"/>
      <c r="E5" s="1818"/>
      <c r="F5" s="1819"/>
    </row>
    <row r="6" spans="1:6" ht="33" customHeight="1" x14ac:dyDescent="0.2">
      <c r="A6" s="2931" t="s">
        <v>834</v>
      </c>
      <c r="B6" s="2932"/>
      <c r="C6" s="1851" t="s">
        <v>514</v>
      </c>
      <c r="D6" s="3127" t="s">
        <v>804</v>
      </c>
      <c r="E6" s="3128"/>
      <c r="F6" s="1852" t="s">
        <v>805</v>
      </c>
    </row>
    <row r="7" spans="1:6" ht="47.25" customHeight="1" thickBot="1" x14ac:dyDescent="0.25">
      <c r="A7" s="3125"/>
      <c r="B7" s="3126"/>
      <c r="C7" s="1853" t="s">
        <v>806</v>
      </c>
      <c r="D7" s="1889" t="s">
        <v>807</v>
      </c>
      <c r="E7" s="1854" t="s">
        <v>808</v>
      </c>
      <c r="F7" s="1855" t="s">
        <v>809</v>
      </c>
    </row>
    <row r="8" spans="1:6" x14ac:dyDescent="0.2">
      <c r="A8" s="1060"/>
      <c r="B8" s="1061"/>
      <c r="C8" s="1062"/>
      <c r="D8" s="1890"/>
      <c r="E8" s="1885"/>
      <c r="F8" s="1063"/>
    </row>
    <row r="9" spans="1:6" ht="19.5" customHeight="1" x14ac:dyDescent="0.2">
      <c r="A9" s="3122" t="s">
        <v>515</v>
      </c>
      <c r="B9" s="3123"/>
      <c r="C9" s="1064">
        <v>1</v>
      </c>
      <c r="D9" s="1891" t="s">
        <v>516</v>
      </c>
      <c r="E9" s="1886" t="s">
        <v>517</v>
      </c>
      <c r="F9" s="1065" t="s">
        <v>517</v>
      </c>
    </row>
    <row r="10" spans="1:6" ht="19.5" customHeight="1" x14ac:dyDescent="0.2">
      <c r="A10" s="3122" t="s">
        <v>518</v>
      </c>
      <c r="B10" s="3123"/>
      <c r="C10" s="1064">
        <v>2.6</v>
      </c>
      <c r="D10" s="1891" t="s">
        <v>516</v>
      </c>
      <c r="E10" s="1886" t="s">
        <v>517</v>
      </c>
      <c r="F10" s="1065" t="s">
        <v>517</v>
      </c>
    </row>
    <row r="11" spans="1:6" ht="19.5" customHeight="1" x14ac:dyDescent="0.2">
      <c r="A11" s="3122" t="s">
        <v>519</v>
      </c>
      <c r="B11" s="3123"/>
      <c r="C11" s="1064">
        <v>8.5</v>
      </c>
      <c r="D11" s="1891" t="s">
        <v>516</v>
      </c>
      <c r="E11" s="1886" t="s">
        <v>517</v>
      </c>
      <c r="F11" s="1065" t="s">
        <v>517</v>
      </c>
    </row>
    <row r="12" spans="1:6" ht="19.5" customHeight="1" x14ac:dyDescent="0.2">
      <c r="A12" s="3122" t="s">
        <v>520</v>
      </c>
      <c r="B12" s="3123"/>
      <c r="C12" s="1816">
        <v>16</v>
      </c>
      <c r="D12" s="1892">
        <v>6</v>
      </c>
      <c r="E12" s="1887">
        <v>34</v>
      </c>
      <c r="F12" s="1065" t="s">
        <v>517</v>
      </c>
    </row>
    <row r="13" spans="1:6" ht="19.5" customHeight="1" x14ac:dyDescent="0.2">
      <c r="A13" s="3122" t="s">
        <v>810</v>
      </c>
      <c r="B13" s="3123"/>
      <c r="C13" s="1816">
        <v>19</v>
      </c>
      <c r="D13" s="1892">
        <v>9</v>
      </c>
      <c r="E13" s="1887">
        <v>53</v>
      </c>
      <c r="F13" s="1065" t="s">
        <v>517</v>
      </c>
    </row>
    <row r="14" spans="1:6" ht="19.5" customHeight="1" x14ac:dyDescent="0.2">
      <c r="A14" s="3122" t="s">
        <v>811</v>
      </c>
      <c r="B14" s="3123"/>
      <c r="C14" s="1816">
        <v>19</v>
      </c>
      <c r="D14" s="1892">
        <v>9</v>
      </c>
      <c r="E14" s="1888" t="s">
        <v>812</v>
      </c>
      <c r="F14" s="1065" t="s">
        <v>517</v>
      </c>
    </row>
    <row r="15" spans="1:6" ht="19.5" customHeight="1" x14ac:dyDescent="0.2">
      <c r="A15" s="3122" t="s">
        <v>803</v>
      </c>
      <c r="B15" s="3123"/>
      <c r="C15" s="1816">
        <v>19</v>
      </c>
      <c r="D15" s="1892">
        <v>9</v>
      </c>
      <c r="E15" s="1887" t="s">
        <v>813</v>
      </c>
      <c r="F15" s="1065" t="s">
        <v>517</v>
      </c>
    </row>
    <row r="16" spans="1:6" ht="19.5" customHeight="1" x14ac:dyDescent="0.2">
      <c r="A16" s="3122">
        <v>2006</v>
      </c>
      <c r="B16" s="3123"/>
      <c r="C16" s="1816">
        <v>30</v>
      </c>
      <c r="D16" s="1892">
        <v>9</v>
      </c>
      <c r="E16" s="1887" t="s">
        <v>813</v>
      </c>
      <c r="F16" s="1820">
        <v>1250</v>
      </c>
    </row>
    <row r="17" spans="1:13" ht="19.5" customHeight="1" x14ac:dyDescent="0.2">
      <c r="A17" s="3122">
        <v>2007</v>
      </c>
      <c r="B17" s="3123"/>
      <c r="C17" s="1816">
        <v>31</v>
      </c>
      <c r="D17" s="1892">
        <v>9</v>
      </c>
      <c r="E17" s="1887" t="s">
        <v>813</v>
      </c>
      <c r="F17" s="1820">
        <v>1250</v>
      </c>
    </row>
    <row r="18" spans="1:13" ht="19.5" customHeight="1" x14ac:dyDescent="0.2">
      <c r="A18" s="3122">
        <v>2008</v>
      </c>
      <c r="B18" s="3123"/>
      <c r="C18" s="1816">
        <v>33</v>
      </c>
      <c r="D18" s="1892">
        <v>9</v>
      </c>
      <c r="E18" s="1887" t="s">
        <v>813</v>
      </c>
      <c r="F18" s="1820">
        <v>1250</v>
      </c>
      <c r="M18" s="1856"/>
    </row>
    <row r="19" spans="1:13" ht="19.5" customHeight="1" x14ac:dyDescent="0.2">
      <c r="A19" s="3122">
        <v>2009</v>
      </c>
      <c r="B19" s="3123"/>
      <c r="C19" s="1816">
        <v>34</v>
      </c>
      <c r="D19" s="1892">
        <v>9</v>
      </c>
      <c r="E19" s="1887" t="s">
        <v>813</v>
      </c>
      <c r="F19" s="1820">
        <v>1250</v>
      </c>
      <c r="M19" s="1856"/>
    </row>
    <row r="20" spans="1:13" ht="19.5" customHeight="1" x14ac:dyDescent="0.2">
      <c r="A20" s="3129" t="s">
        <v>521</v>
      </c>
      <c r="B20" s="3130"/>
      <c r="C20" s="1816">
        <v>35</v>
      </c>
      <c r="D20" s="1893">
        <v>9</v>
      </c>
      <c r="E20" s="1887" t="s">
        <v>813</v>
      </c>
      <c r="F20" s="1820">
        <v>1250</v>
      </c>
      <c r="M20" s="1856"/>
    </row>
    <row r="21" spans="1:13" ht="19.5" customHeight="1" x14ac:dyDescent="0.2">
      <c r="A21" s="3129">
        <v>2013</v>
      </c>
      <c r="B21" s="3130"/>
      <c r="C21" s="1816">
        <v>42</v>
      </c>
      <c r="D21" s="1893">
        <v>9</v>
      </c>
      <c r="E21" s="1887">
        <v>400</v>
      </c>
      <c r="F21" s="1820">
        <v>1250</v>
      </c>
    </row>
    <row r="22" spans="1:13" ht="19.5" customHeight="1" x14ac:dyDescent="0.2">
      <c r="A22" s="3129">
        <v>2014</v>
      </c>
      <c r="B22" s="3130"/>
      <c r="C22" s="1816">
        <v>49</v>
      </c>
      <c r="D22" s="1893">
        <v>14</v>
      </c>
      <c r="E22" s="1887">
        <v>412</v>
      </c>
      <c r="F22" s="1820">
        <v>1250</v>
      </c>
    </row>
    <row r="23" spans="1:13" ht="19.5" customHeight="1" x14ac:dyDescent="0.2">
      <c r="A23" s="3129">
        <v>2015</v>
      </c>
      <c r="B23" s="3130"/>
      <c r="C23" s="1816">
        <v>57</v>
      </c>
      <c r="D23" s="1893">
        <v>24</v>
      </c>
      <c r="E23" s="1887">
        <v>418</v>
      </c>
      <c r="F23" s="1820">
        <v>1250</v>
      </c>
    </row>
    <row r="24" spans="1:13" ht="21.75" customHeight="1" x14ac:dyDescent="0.2">
      <c r="A24" s="3129">
        <v>2016</v>
      </c>
      <c r="B24" s="3130"/>
      <c r="C24" s="1816">
        <v>64</v>
      </c>
      <c r="D24" s="1893">
        <v>30</v>
      </c>
      <c r="E24" s="1887">
        <v>500</v>
      </c>
      <c r="F24" s="1821">
        <v>1250</v>
      </c>
    </row>
    <row r="25" spans="1:13" ht="23.25" customHeight="1" thickBot="1" x14ac:dyDescent="0.25">
      <c r="A25" s="3131">
        <v>2017</v>
      </c>
      <c r="B25" s="3132"/>
      <c r="C25" s="1861">
        <v>69</v>
      </c>
      <c r="D25" s="1894">
        <v>34</v>
      </c>
      <c r="E25" s="1860">
        <v>517</v>
      </c>
      <c r="F25" s="1822">
        <v>1250</v>
      </c>
    </row>
    <row r="26" spans="1:13" x14ac:dyDescent="0.2">
      <c r="A26" s="273"/>
      <c r="B26" s="273"/>
      <c r="C26" s="273"/>
      <c r="D26" s="640"/>
      <c r="E26" s="273"/>
    </row>
    <row r="27" spans="1:13" ht="15" customHeight="1" x14ac:dyDescent="0.2">
      <c r="A27" s="3124" t="s">
        <v>814</v>
      </c>
      <c r="B27" s="3124"/>
      <c r="C27" s="3124"/>
      <c r="D27" s="3124"/>
      <c r="E27" s="3124"/>
      <c r="F27" s="3124"/>
      <c r="G27" s="1842"/>
    </row>
    <row r="28" spans="1:13" ht="34.9" customHeight="1" x14ac:dyDescent="0.2">
      <c r="A28" s="3124" t="s">
        <v>815</v>
      </c>
      <c r="B28" s="3124"/>
      <c r="C28" s="3124"/>
      <c r="D28" s="3124"/>
      <c r="E28" s="3124"/>
      <c r="F28" s="3124"/>
      <c r="G28" s="1843"/>
    </row>
    <row r="29" spans="1:13" ht="40.15" customHeight="1" x14ac:dyDescent="0.2">
      <c r="A29" s="3124" t="s">
        <v>816</v>
      </c>
      <c r="B29" s="3124"/>
      <c r="C29" s="3124"/>
      <c r="D29" s="3124"/>
      <c r="E29" s="3124"/>
      <c r="F29" s="3124"/>
    </row>
    <row r="30" spans="1:13" x14ac:dyDescent="0.2">
      <c r="A30" s="1857"/>
      <c r="B30" s="1858"/>
      <c r="C30" s="1858"/>
      <c r="D30" s="1858"/>
      <c r="E30" s="1858"/>
      <c r="F30" s="1858"/>
      <c r="G30" s="1858"/>
      <c r="H30" s="1858"/>
      <c r="I30" s="1858"/>
      <c r="J30" s="1858"/>
      <c r="K30" s="1858"/>
      <c r="L30" s="1858"/>
      <c r="M30" s="1858"/>
    </row>
    <row r="31" spans="1:13" x14ac:dyDescent="0.2">
      <c r="A31" s="1857"/>
      <c r="B31" s="1859"/>
      <c r="C31" s="1859"/>
      <c r="D31" s="1859"/>
      <c r="E31" s="1859"/>
      <c r="F31" s="1859"/>
    </row>
    <row r="32" spans="1:13" x14ac:dyDescent="0.2">
      <c r="B32" s="1845"/>
    </row>
    <row r="33" spans="2:6" x14ac:dyDescent="0.2">
      <c r="B33" s="1844"/>
    </row>
    <row r="34" spans="2:6" x14ac:dyDescent="0.2">
      <c r="B34" s="1844"/>
    </row>
    <row r="35" spans="2:6" x14ac:dyDescent="0.2">
      <c r="B35" s="1845"/>
    </row>
    <row r="42" spans="2:6" x14ac:dyDescent="0.2">
      <c r="F42" s="1841"/>
    </row>
  </sheetData>
  <mergeCells count="25">
    <mergeCell ref="A22:B22"/>
    <mergeCell ref="A23:B23"/>
    <mergeCell ref="A24:B24"/>
    <mergeCell ref="A25:B25"/>
    <mergeCell ref="A16:B16"/>
    <mergeCell ref="A17:B17"/>
    <mergeCell ref="A18:B18"/>
    <mergeCell ref="A19:B19"/>
    <mergeCell ref="A20:B20"/>
    <mergeCell ref="A9:B9"/>
    <mergeCell ref="A27:F27"/>
    <mergeCell ref="A28:F28"/>
    <mergeCell ref="A29:F29"/>
    <mergeCell ref="A1:F2"/>
    <mergeCell ref="A3:F3"/>
    <mergeCell ref="A4:F4"/>
    <mergeCell ref="A6:B7"/>
    <mergeCell ref="D6:E6"/>
    <mergeCell ref="A21:B21"/>
    <mergeCell ref="A10:B10"/>
    <mergeCell ref="A11:B11"/>
    <mergeCell ref="A12:B12"/>
    <mergeCell ref="A13:B13"/>
    <mergeCell ref="A14:B14"/>
    <mergeCell ref="A15:B15"/>
  </mergeCells>
  <printOptions horizontalCentered="1"/>
  <pageMargins left="0.7" right="0.7" top="0.75" bottom="0.5" header="0.3" footer="0.3"/>
  <pageSetup scale="87" orientation="landscape" r:id="rId1"/>
  <headerFooter>
    <oddFooter>&amp;R2015 Data Tables</odd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pageSetUpPr fitToPage="1"/>
  </sheetPr>
  <dimension ref="A1:T41"/>
  <sheetViews>
    <sheetView zoomScale="80" zoomScaleNormal="80" workbookViewId="0">
      <selection sqref="A1:O1"/>
    </sheetView>
  </sheetViews>
  <sheetFormatPr defaultColWidth="9.140625" defaultRowHeight="12.75" x14ac:dyDescent="0.2"/>
  <cols>
    <col min="1" max="1" width="14.42578125" style="560" customWidth="1"/>
    <col min="2" max="2" width="10.7109375" style="560" customWidth="1"/>
    <col min="3" max="3" width="5.7109375" style="560" customWidth="1"/>
    <col min="4" max="4" width="7.7109375" style="560" customWidth="1"/>
    <col min="5" max="5" width="1.7109375" style="560" customWidth="1"/>
    <col min="6" max="6" width="10.7109375" style="560" customWidth="1"/>
    <col min="7" max="7" width="5.7109375" style="560" customWidth="1"/>
    <col min="8" max="8" width="6.7109375" style="560" customWidth="1"/>
    <col min="9" max="9" width="1.7109375" style="560" customWidth="1"/>
    <col min="10" max="10" width="10.7109375" style="560" customWidth="1"/>
    <col min="11" max="11" width="5.7109375" style="560" customWidth="1"/>
    <col min="12" max="12" width="6.7109375" style="560" customWidth="1"/>
    <col min="13" max="13" width="1.7109375" style="560" customWidth="1"/>
    <col min="14" max="14" width="13.7109375" style="560" customWidth="1"/>
    <col min="15" max="15" width="5.7109375" style="560" customWidth="1"/>
    <col min="16" max="16" width="9.140625" style="560"/>
    <col min="17" max="17" width="15" style="560" bestFit="1" customWidth="1"/>
    <col min="18" max="18" width="11" style="560" bestFit="1" customWidth="1"/>
    <col min="19" max="19" width="15" style="560" bestFit="1" customWidth="1"/>
    <col min="20" max="24" width="9.140625" style="560"/>
    <col min="25" max="25" width="11.42578125" style="560" bestFit="1" customWidth="1"/>
    <col min="26" max="16384" width="9.140625" style="560"/>
  </cols>
  <sheetData>
    <row r="1" spans="1:17" ht="11.85" customHeight="1" x14ac:dyDescent="0.2">
      <c r="A1" s="3007"/>
      <c r="B1" s="3008"/>
      <c r="C1" s="3008"/>
      <c r="D1" s="3008"/>
      <c r="E1" s="3008"/>
      <c r="F1" s="3008"/>
      <c r="G1" s="3008"/>
      <c r="H1" s="3008"/>
      <c r="I1" s="3008"/>
      <c r="J1" s="3008"/>
      <c r="K1" s="3008"/>
      <c r="L1" s="3008"/>
      <c r="M1" s="3008"/>
      <c r="N1" s="3008"/>
      <c r="O1" s="3009"/>
    </row>
    <row r="2" spans="1:17" ht="20.25" x14ac:dyDescent="0.3">
      <c r="A2" s="2693" t="s">
        <v>522</v>
      </c>
      <c r="B2" s="2694"/>
      <c r="C2" s="2694"/>
      <c r="D2" s="2694"/>
      <c r="E2" s="2694"/>
      <c r="F2" s="2694"/>
      <c r="G2" s="2694"/>
      <c r="H2" s="2694"/>
      <c r="I2" s="2694"/>
      <c r="J2" s="2694"/>
      <c r="K2" s="2694"/>
      <c r="L2" s="2694"/>
      <c r="M2" s="2694"/>
      <c r="N2" s="2694"/>
      <c r="O2" s="2695"/>
    </row>
    <row r="3" spans="1:17" ht="18" x14ac:dyDescent="0.2">
      <c r="A3" s="2706" t="s">
        <v>298</v>
      </c>
      <c r="B3" s="2707"/>
      <c r="C3" s="2707"/>
      <c r="D3" s="2707"/>
      <c r="E3" s="2707"/>
      <c r="F3" s="2707"/>
      <c r="G3" s="2707"/>
      <c r="H3" s="2707"/>
      <c r="I3" s="2707"/>
      <c r="J3" s="2707"/>
      <c r="K3" s="2707"/>
      <c r="L3" s="2707"/>
      <c r="M3" s="2707"/>
      <c r="N3" s="2707"/>
      <c r="O3" s="2708"/>
    </row>
    <row r="4" spans="1:17" ht="26.25" customHeight="1" thickBot="1" x14ac:dyDescent="0.25">
      <c r="A4" s="3138" t="s">
        <v>1</v>
      </c>
      <c r="B4" s="3139"/>
      <c r="C4" s="3139"/>
      <c r="D4" s="3139"/>
      <c r="E4" s="3139"/>
      <c r="F4" s="3139"/>
      <c r="G4" s="3139"/>
      <c r="H4" s="3139"/>
      <c r="I4" s="3139"/>
      <c r="J4" s="3139"/>
      <c r="K4" s="3139"/>
      <c r="L4" s="3139"/>
      <c r="M4" s="3139"/>
      <c r="N4" s="3139"/>
      <c r="O4" s="3140"/>
    </row>
    <row r="5" spans="1:17" ht="52.5" customHeight="1" x14ac:dyDescent="0.25">
      <c r="A5" s="1866" t="s">
        <v>6</v>
      </c>
      <c r="B5" s="3141" t="s">
        <v>514</v>
      </c>
      <c r="C5" s="3142"/>
      <c r="D5" s="3142"/>
      <c r="E5" s="3143"/>
      <c r="F5" s="3144" t="s">
        <v>523</v>
      </c>
      <c r="G5" s="3142"/>
      <c r="H5" s="3142"/>
      <c r="I5" s="3143"/>
      <c r="J5" s="3145" t="s">
        <v>801</v>
      </c>
      <c r="K5" s="3146"/>
      <c r="L5" s="3146"/>
      <c r="M5" s="3147"/>
      <c r="N5" s="3144" t="s">
        <v>524</v>
      </c>
      <c r="O5" s="3148"/>
    </row>
    <row r="6" spans="1:17" ht="12.75" customHeight="1" x14ac:dyDescent="0.2">
      <c r="A6" s="1823"/>
      <c r="B6" s="3149" t="s">
        <v>14</v>
      </c>
      <c r="C6" s="3150"/>
      <c r="D6" s="3150"/>
      <c r="E6" s="3150"/>
      <c r="F6" s="3134" t="s">
        <v>14</v>
      </c>
      <c r="G6" s="3135"/>
      <c r="H6" s="3135"/>
      <c r="I6" s="3135"/>
      <c r="J6" s="3134" t="s">
        <v>14</v>
      </c>
      <c r="K6" s="3135"/>
      <c r="L6" s="3135"/>
      <c r="M6" s="3135"/>
      <c r="N6" s="3134" t="s">
        <v>14</v>
      </c>
      <c r="O6" s="3136"/>
    </row>
    <row r="7" spans="1:17" ht="4.5" customHeight="1" thickBot="1" x14ac:dyDescent="0.25">
      <c r="A7" s="1824"/>
      <c r="B7" s="1066"/>
      <c r="C7" s="1067"/>
      <c r="D7" s="1067"/>
      <c r="E7" s="1067"/>
      <c r="F7" s="1068"/>
      <c r="G7" s="1067"/>
      <c r="H7" s="1067"/>
      <c r="I7" s="1067"/>
      <c r="J7" s="1068"/>
      <c r="K7" s="1067"/>
      <c r="L7" s="1067"/>
      <c r="M7" s="1067"/>
      <c r="N7" s="1068"/>
      <c r="O7" s="1069"/>
    </row>
    <row r="8" spans="1:17" ht="26.25" customHeight="1" x14ac:dyDescent="0.2">
      <c r="A8" s="852">
        <v>1980</v>
      </c>
      <c r="B8" s="1825">
        <v>71.2</v>
      </c>
      <c r="C8" s="1070"/>
      <c r="D8" s="1071">
        <v>1</v>
      </c>
      <c r="E8" s="1072"/>
      <c r="F8" s="1073" t="s">
        <v>525</v>
      </c>
      <c r="G8" s="1074"/>
      <c r="H8" s="1075" t="s">
        <v>525</v>
      </c>
      <c r="I8" s="1072"/>
      <c r="J8" s="1073" t="s">
        <v>525</v>
      </c>
      <c r="K8" s="1074"/>
      <c r="L8" s="1075" t="s">
        <v>525</v>
      </c>
      <c r="M8" s="1076"/>
      <c r="N8" s="1831">
        <v>71.2</v>
      </c>
      <c r="O8" s="1832"/>
    </row>
    <row r="9" spans="1:17" ht="26.25" customHeight="1" x14ac:dyDescent="0.2">
      <c r="A9" s="852">
        <v>1985</v>
      </c>
      <c r="B9" s="1825">
        <v>81.7</v>
      </c>
      <c r="C9" s="1070"/>
      <c r="D9" s="1071">
        <v>1</v>
      </c>
      <c r="E9" s="1072"/>
      <c r="F9" s="1073" t="s">
        <v>525</v>
      </c>
      <c r="G9" s="1074"/>
      <c r="H9" s="1075" t="s">
        <v>525</v>
      </c>
      <c r="I9" s="1072"/>
      <c r="J9" s="1073" t="s">
        <v>525</v>
      </c>
      <c r="K9" s="1074"/>
      <c r="L9" s="1075" t="s">
        <v>525</v>
      </c>
      <c r="M9" s="1076"/>
      <c r="N9" s="1831">
        <v>81.7</v>
      </c>
      <c r="O9" s="1832"/>
    </row>
    <row r="10" spans="1:17" ht="26.25" customHeight="1" x14ac:dyDescent="0.2">
      <c r="A10" s="852">
        <v>1990</v>
      </c>
      <c r="B10" s="1825">
        <v>509</v>
      </c>
      <c r="C10" s="1070"/>
      <c r="D10" s="1071">
        <v>0.77238239757207894</v>
      </c>
      <c r="E10" s="1072"/>
      <c r="F10" s="1828">
        <v>150</v>
      </c>
      <c r="G10" s="1074"/>
      <c r="H10" s="1071">
        <v>0.22761760242792109</v>
      </c>
      <c r="I10" s="1072"/>
      <c r="J10" s="1073" t="s">
        <v>525</v>
      </c>
      <c r="K10" s="1074"/>
      <c r="L10" s="1075" t="s">
        <v>525</v>
      </c>
      <c r="M10" s="1072"/>
      <c r="N10" s="1831">
        <v>659</v>
      </c>
      <c r="O10" s="1832"/>
      <c r="Q10" s="803"/>
    </row>
    <row r="11" spans="1:17" ht="21" customHeight="1" x14ac:dyDescent="0.2">
      <c r="A11" s="1077">
        <v>1995</v>
      </c>
      <c r="B11" s="1826">
        <v>587</v>
      </c>
      <c r="C11" s="1070"/>
      <c r="D11" s="1072">
        <v>0.7004773269689738</v>
      </c>
      <c r="E11" s="1072"/>
      <c r="F11" s="1829">
        <v>251</v>
      </c>
      <c r="G11" s="1070"/>
      <c r="H11" s="1072">
        <v>0.29952267303102625</v>
      </c>
      <c r="I11" s="1072"/>
      <c r="J11" s="1078" t="s">
        <v>525</v>
      </c>
      <c r="K11" s="1070"/>
      <c r="L11" s="1076" t="s">
        <v>525</v>
      </c>
      <c r="M11" s="1072"/>
      <c r="N11" s="1833">
        <v>838</v>
      </c>
      <c r="O11" s="1834"/>
      <c r="Q11" s="27"/>
    </row>
    <row r="12" spans="1:17" ht="21" customHeight="1" x14ac:dyDescent="0.2">
      <c r="A12" s="1077">
        <v>1996</v>
      </c>
      <c r="B12" s="1826">
        <v>600</v>
      </c>
      <c r="C12" s="1070"/>
      <c r="D12" s="1072">
        <v>0.52356020942408377</v>
      </c>
      <c r="E12" s="1072"/>
      <c r="F12" s="1829">
        <v>546</v>
      </c>
      <c r="G12" s="1070"/>
      <c r="H12" s="1072">
        <v>0.47643979057591623</v>
      </c>
      <c r="I12" s="1072"/>
      <c r="J12" s="1078" t="s">
        <v>525</v>
      </c>
      <c r="K12" s="1070"/>
      <c r="L12" s="1076" t="s">
        <v>525</v>
      </c>
      <c r="M12" s="1072"/>
      <c r="N12" s="1833">
        <v>1146</v>
      </c>
      <c r="O12" s="1834"/>
      <c r="Q12" s="27"/>
    </row>
    <row r="13" spans="1:17" ht="21" customHeight="1" x14ac:dyDescent="0.2">
      <c r="A13" s="1077">
        <v>1997</v>
      </c>
      <c r="B13" s="1826">
        <v>646</v>
      </c>
      <c r="C13" s="1070"/>
      <c r="D13" s="1072">
        <v>0.60543580131208996</v>
      </c>
      <c r="E13" s="1072"/>
      <c r="F13" s="1829">
        <v>421</v>
      </c>
      <c r="G13" s="1070"/>
      <c r="H13" s="1072">
        <v>0.39456419868791004</v>
      </c>
      <c r="I13" s="1072"/>
      <c r="J13" s="1078" t="s">
        <v>525</v>
      </c>
      <c r="K13" s="1070"/>
      <c r="L13" s="1076" t="s">
        <v>525</v>
      </c>
      <c r="M13" s="1072"/>
      <c r="N13" s="1833">
        <v>1067</v>
      </c>
      <c r="O13" s="1834"/>
      <c r="Q13" s="27"/>
    </row>
    <row r="14" spans="1:17" ht="21" customHeight="1" x14ac:dyDescent="0.2">
      <c r="A14" s="1077">
        <v>1998</v>
      </c>
      <c r="B14" s="1826">
        <v>642</v>
      </c>
      <c r="C14" s="1070"/>
      <c r="D14" s="1072">
        <v>0.6645962732919255</v>
      </c>
      <c r="E14" s="1072"/>
      <c r="F14" s="1829">
        <v>324</v>
      </c>
      <c r="G14" s="1070"/>
      <c r="H14" s="1072">
        <v>0.33540372670807456</v>
      </c>
      <c r="I14" s="1072"/>
      <c r="J14" s="1078" t="s">
        <v>525</v>
      </c>
      <c r="K14" s="1070"/>
      <c r="L14" s="1076" t="s">
        <v>525</v>
      </c>
      <c r="M14" s="1072"/>
      <c r="N14" s="1833">
        <v>966</v>
      </c>
      <c r="O14" s="1834"/>
      <c r="Q14" s="27"/>
    </row>
    <row r="15" spans="1:17" ht="21" customHeight="1" x14ac:dyDescent="0.2">
      <c r="A15" s="1077">
        <v>1999</v>
      </c>
      <c r="B15" s="1826">
        <v>611</v>
      </c>
      <c r="C15" s="1070"/>
      <c r="D15" s="1072">
        <v>0.67738359201773835</v>
      </c>
      <c r="E15" s="1072"/>
      <c r="F15" s="1829">
        <v>291</v>
      </c>
      <c r="G15" s="1070"/>
      <c r="H15" s="1072">
        <v>0.32261640798226165</v>
      </c>
      <c r="I15" s="1072"/>
      <c r="J15" s="1078" t="s">
        <v>525</v>
      </c>
      <c r="K15" s="1070"/>
      <c r="L15" s="1076" t="s">
        <v>525</v>
      </c>
      <c r="M15" s="1072"/>
      <c r="N15" s="1833">
        <v>902</v>
      </c>
      <c r="O15" s="1834"/>
    </row>
    <row r="16" spans="1:17" ht="21" customHeight="1" x14ac:dyDescent="0.2">
      <c r="A16" s="1077">
        <v>2000</v>
      </c>
      <c r="B16" s="1826">
        <v>661</v>
      </c>
      <c r="C16" s="1070"/>
      <c r="D16" s="1072">
        <v>0.8190830235439901</v>
      </c>
      <c r="E16" s="1072"/>
      <c r="F16" s="1829">
        <v>146</v>
      </c>
      <c r="G16" s="1070"/>
      <c r="H16" s="1072">
        <v>0.1809169764560099</v>
      </c>
      <c r="I16" s="1072"/>
      <c r="J16" s="1078" t="s">
        <v>525</v>
      </c>
      <c r="K16" s="1070"/>
      <c r="L16" s="1076" t="s">
        <v>525</v>
      </c>
      <c r="M16" s="1072"/>
      <c r="N16" s="1833">
        <v>807</v>
      </c>
      <c r="O16" s="1834"/>
    </row>
    <row r="17" spans="1:17" ht="21" customHeight="1" x14ac:dyDescent="0.2">
      <c r="A17" s="1077">
        <v>2001</v>
      </c>
      <c r="B17" s="1826">
        <v>674</v>
      </c>
      <c r="C17" s="1070"/>
      <c r="D17" s="1072">
        <v>0.82095006090133982</v>
      </c>
      <c r="E17" s="1072"/>
      <c r="F17" s="1829">
        <v>147</v>
      </c>
      <c r="G17" s="1070"/>
      <c r="H17" s="1072">
        <v>0.17904993909866018</v>
      </c>
      <c r="I17" s="1072"/>
      <c r="J17" s="1078" t="s">
        <v>525</v>
      </c>
      <c r="K17" s="1070"/>
      <c r="L17" s="1076" t="s">
        <v>525</v>
      </c>
      <c r="M17" s="1072"/>
      <c r="N17" s="1833">
        <v>821</v>
      </c>
      <c r="O17" s="1834"/>
    </row>
    <row r="18" spans="1:17" ht="21" customHeight="1" x14ac:dyDescent="0.2">
      <c r="A18" s="1077">
        <v>2002</v>
      </c>
      <c r="B18" s="1826">
        <v>654</v>
      </c>
      <c r="C18" s="1070"/>
      <c r="D18" s="1072">
        <v>0.83100381194409145</v>
      </c>
      <c r="E18" s="1072"/>
      <c r="F18" s="1829">
        <v>133</v>
      </c>
      <c r="G18" s="1070"/>
      <c r="H18" s="1072">
        <v>0.16899618805590852</v>
      </c>
      <c r="I18" s="1072"/>
      <c r="J18" s="1078" t="s">
        <v>525</v>
      </c>
      <c r="K18" s="1070"/>
      <c r="L18" s="1076" t="s">
        <v>525</v>
      </c>
      <c r="M18" s="1072"/>
      <c r="N18" s="1833">
        <v>787</v>
      </c>
      <c r="O18" s="1834"/>
    </row>
    <row r="19" spans="1:17" ht="21" customHeight="1" x14ac:dyDescent="0.2">
      <c r="A19" s="1077">
        <v>2003</v>
      </c>
      <c r="B19" s="1826">
        <v>647</v>
      </c>
      <c r="C19" s="1070"/>
      <c r="D19" s="1072">
        <v>0.6824894514767933</v>
      </c>
      <c r="E19" s="1072"/>
      <c r="F19" s="1829">
        <v>301</v>
      </c>
      <c r="G19" s="1070"/>
      <c r="H19" s="1072">
        <v>0.31751054852320676</v>
      </c>
      <c r="I19" s="1072"/>
      <c r="J19" s="1078" t="s">
        <v>525</v>
      </c>
      <c r="K19" s="1070"/>
      <c r="L19" s="1076" t="s">
        <v>525</v>
      </c>
      <c r="M19" s="1072"/>
      <c r="N19" s="1833">
        <v>948</v>
      </c>
      <c r="O19" s="1834"/>
    </row>
    <row r="20" spans="1:17" ht="21" customHeight="1" x14ac:dyDescent="0.2">
      <c r="A20" s="1077">
        <v>2004</v>
      </c>
      <c r="B20" s="1826">
        <v>654</v>
      </c>
      <c r="C20" s="1070"/>
      <c r="D20" s="1072">
        <v>0.44855967078189302</v>
      </c>
      <c r="E20" s="1072"/>
      <c r="F20" s="1829">
        <v>804</v>
      </c>
      <c r="G20" s="1070"/>
      <c r="H20" s="1072">
        <v>0.55144032921810704</v>
      </c>
      <c r="I20" s="1072"/>
      <c r="J20" s="1078" t="s">
        <v>525</v>
      </c>
      <c r="K20" s="1070"/>
      <c r="L20" s="1076" t="s">
        <v>525</v>
      </c>
      <c r="M20" s="1072"/>
      <c r="N20" s="1833">
        <v>1458</v>
      </c>
      <c r="O20" s="1834"/>
    </row>
    <row r="21" spans="1:17" ht="21" customHeight="1" x14ac:dyDescent="0.2">
      <c r="A21" s="1077">
        <v>2005</v>
      </c>
      <c r="B21" s="1826">
        <v>664</v>
      </c>
      <c r="C21" s="1070"/>
      <c r="D21" s="1072">
        <v>0.45761543762922124</v>
      </c>
      <c r="E21" s="1072"/>
      <c r="F21" s="1829">
        <v>787</v>
      </c>
      <c r="G21" s="1070"/>
      <c r="H21" s="1072">
        <v>0.54238456237077881</v>
      </c>
      <c r="I21" s="1072"/>
      <c r="J21" s="1078" t="s">
        <v>525</v>
      </c>
      <c r="K21" s="1070"/>
      <c r="L21" s="1076" t="s">
        <v>525</v>
      </c>
      <c r="M21" s="1072"/>
      <c r="N21" s="1833">
        <v>1451</v>
      </c>
      <c r="O21" s="1834"/>
    </row>
    <row r="22" spans="1:17" ht="21" customHeight="1" x14ac:dyDescent="0.2">
      <c r="A22" s="1077">
        <v>2006</v>
      </c>
      <c r="B22" s="1826">
        <v>892</v>
      </c>
      <c r="C22" s="1070"/>
      <c r="D22" s="1072">
        <v>0.61858529819694863</v>
      </c>
      <c r="E22" s="1072"/>
      <c r="F22" s="1829">
        <v>550</v>
      </c>
      <c r="G22" s="1070"/>
      <c r="H22" s="1072">
        <v>0.38141470180305131</v>
      </c>
      <c r="I22" s="1072"/>
      <c r="J22" s="1078" t="s">
        <v>525</v>
      </c>
      <c r="K22" s="1070"/>
      <c r="L22" s="1076" t="s">
        <v>525</v>
      </c>
      <c r="M22" s="1072"/>
      <c r="N22" s="1833">
        <v>1442</v>
      </c>
      <c r="O22" s="1834"/>
    </row>
    <row r="23" spans="1:17" ht="21" customHeight="1" x14ac:dyDescent="0.2">
      <c r="A23" s="1077">
        <v>2007</v>
      </c>
      <c r="B23" s="1826">
        <v>1057</v>
      </c>
      <c r="C23" s="1070"/>
      <c r="D23" s="1072">
        <v>0.71612466124661245</v>
      </c>
      <c r="E23" s="1072"/>
      <c r="F23" s="1829">
        <v>358</v>
      </c>
      <c r="G23" s="1070"/>
      <c r="H23" s="1072">
        <v>0.24254742547425473</v>
      </c>
      <c r="I23" s="1072"/>
      <c r="J23" s="1829">
        <v>61</v>
      </c>
      <c r="K23" s="1070"/>
      <c r="L23" s="1072">
        <v>4.1000000000000002E-2</v>
      </c>
      <c r="M23" s="1072"/>
      <c r="N23" s="1833">
        <v>1476</v>
      </c>
      <c r="O23" s="1834"/>
      <c r="Q23" s="1079"/>
    </row>
    <row r="24" spans="1:17" ht="21" customHeight="1" x14ac:dyDescent="0.2">
      <c r="A24" s="1077">
        <v>2008</v>
      </c>
      <c r="B24" s="1827">
        <v>1104</v>
      </c>
      <c r="C24" s="1070"/>
      <c r="D24" s="1072">
        <v>0.78744650499286728</v>
      </c>
      <c r="E24" s="1080"/>
      <c r="F24" s="1829">
        <v>241</v>
      </c>
      <c r="G24" s="1072"/>
      <c r="H24" s="1072">
        <v>0.17189728958630529</v>
      </c>
      <c r="I24" s="1080"/>
      <c r="J24" s="1838">
        <v>57</v>
      </c>
      <c r="K24" s="1070"/>
      <c r="L24" s="1072">
        <v>4.0656205420827388E-2</v>
      </c>
      <c r="M24" s="1080"/>
      <c r="N24" s="1835">
        <v>1402</v>
      </c>
      <c r="O24" s="1834"/>
      <c r="Q24" s="1079"/>
    </row>
    <row r="25" spans="1:17" ht="21" customHeight="1" x14ac:dyDescent="0.2">
      <c r="A25" s="1077">
        <v>2009</v>
      </c>
      <c r="B25" s="1827">
        <v>1126</v>
      </c>
      <c r="C25" s="1070"/>
      <c r="D25" s="1072">
        <v>0.61800219538968171</v>
      </c>
      <c r="E25" s="1072"/>
      <c r="F25" s="1829">
        <v>696</v>
      </c>
      <c r="G25" s="1072"/>
      <c r="H25" s="1072">
        <v>0.38199780461031835</v>
      </c>
      <c r="I25" s="1072"/>
      <c r="J25" s="1838">
        <v>0</v>
      </c>
      <c r="K25" s="1070"/>
      <c r="L25" s="1072">
        <v>0</v>
      </c>
      <c r="M25" s="1072"/>
      <c r="N25" s="1835">
        <v>1822</v>
      </c>
      <c r="O25" s="1834"/>
      <c r="P25" s="1081"/>
      <c r="Q25" s="1079"/>
    </row>
    <row r="26" spans="1:17" ht="21" customHeight="1" x14ac:dyDescent="0.2">
      <c r="A26" s="1077">
        <v>2010</v>
      </c>
      <c r="B26" s="1827">
        <v>1188</v>
      </c>
      <c r="C26" s="1070"/>
      <c r="D26" s="1072">
        <v>0.53249663827879878</v>
      </c>
      <c r="E26" s="1072"/>
      <c r="F26" s="1829">
        <v>1043</v>
      </c>
      <c r="G26" s="1072"/>
      <c r="H26" s="1072">
        <v>0.46750336172120127</v>
      </c>
      <c r="I26" s="1072"/>
      <c r="J26" s="1838">
        <v>0</v>
      </c>
      <c r="K26" s="1070"/>
      <c r="L26" s="1072">
        <v>0</v>
      </c>
      <c r="M26" s="1072"/>
      <c r="N26" s="1835">
        <v>2231</v>
      </c>
      <c r="O26" s="1834"/>
      <c r="P26" s="1081"/>
      <c r="Q26" s="1079"/>
    </row>
    <row r="27" spans="1:17" ht="21" customHeight="1" x14ac:dyDescent="0.2">
      <c r="A27" s="1077">
        <v>2011</v>
      </c>
      <c r="B27" s="1827">
        <v>1143</v>
      </c>
      <c r="C27" s="1070"/>
      <c r="D27" s="1072">
        <v>0.55164092664092668</v>
      </c>
      <c r="E27" s="1072"/>
      <c r="F27" s="1829">
        <v>929</v>
      </c>
      <c r="G27" s="1072"/>
      <c r="H27" s="1072">
        <v>0.44835907335907338</v>
      </c>
      <c r="I27" s="1072"/>
      <c r="J27" s="1838">
        <v>0</v>
      </c>
      <c r="K27" s="1070"/>
      <c r="L27" s="1072">
        <v>0</v>
      </c>
      <c r="M27" s="1072"/>
      <c r="N27" s="1835">
        <v>2072</v>
      </c>
      <c r="O27" s="1834"/>
      <c r="P27" s="1081"/>
      <c r="Q27" s="1079"/>
    </row>
    <row r="28" spans="1:17" ht="21" customHeight="1" x14ac:dyDescent="0.2">
      <c r="A28" s="1077">
        <v>2012</v>
      </c>
      <c r="B28" s="1827">
        <v>1123</v>
      </c>
      <c r="C28" s="1070"/>
      <c r="D28" s="1072">
        <v>0.42505677517032553</v>
      </c>
      <c r="E28" s="1072"/>
      <c r="F28" s="1829">
        <v>1495</v>
      </c>
      <c r="G28" s="1072"/>
      <c r="H28" s="1072">
        <v>0.56585919757759273</v>
      </c>
      <c r="I28" s="1072"/>
      <c r="J28" s="1838">
        <v>24</v>
      </c>
      <c r="K28" s="1070"/>
      <c r="L28" s="1072">
        <v>9.0840272520817562E-3</v>
      </c>
      <c r="M28" s="1072"/>
      <c r="N28" s="1835">
        <v>2642</v>
      </c>
      <c r="O28" s="1834"/>
      <c r="P28" s="1081"/>
      <c r="Q28" s="1079"/>
    </row>
    <row r="29" spans="1:17" ht="21" customHeight="1" x14ac:dyDescent="0.2">
      <c r="A29" s="1077">
        <v>2013</v>
      </c>
      <c r="B29" s="1827">
        <v>1274</v>
      </c>
      <c r="C29" s="1070"/>
      <c r="D29" s="1072">
        <v>0.43303874915023793</v>
      </c>
      <c r="E29" s="1072"/>
      <c r="F29" s="1829">
        <v>1580</v>
      </c>
      <c r="G29" s="1072"/>
      <c r="H29" s="1072">
        <v>0.53704962610469065</v>
      </c>
      <c r="I29" s="1072"/>
      <c r="J29" s="1838">
        <v>88</v>
      </c>
      <c r="K29" s="1070"/>
      <c r="L29" s="1072">
        <v>2.9911624745071381E-2</v>
      </c>
      <c r="M29" s="1072"/>
      <c r="N29" s="1835">
        <v>2942</v>
      </c>
      <c r="O29" s="1834"/>
      <c r="P29" s="1081"/>
      <c r="Q29" s="1079"/>
    </row>
    <row r="30" spans="1:17" ht="21" customHeight="1" x14ac:dyDescent="0.2">
      <c r="A30" s="1077">
        <v>2014</v>
      </c>
      <c r="B30" s="1827">
        <v>1379</v>
      </c>
      <c r="C30" s="1070"/>
      <c r="D30" s="1072">
        <v>0.3617523609653725</v>
      </c>
      <c r="E30" s="1072"/>
      <c r="F30" s="1829">
        <v>2439</v>
      </c>
      <c r="G30" s="1072"/>
      <c r="H30" s="1072">
        <v>0.63982161594963272</v>
      </c>
      <c r="I30" s="1072"/>
      <c r="J30" s="1838">
        <v>-6</v>
      </c>
      <c r="K30" s="1070"/>
      <c r="L30" s="1072">
        <v>-1.5739769150052466E-3</v>
      </c>
      <c r="M30" s="1072"/>
      <c r="N30" s="1835">
        <v>3812</v>
      </c>
      <c r="O30" s="1834"/>
      <c r="Q30" s="1079"/>
    </row>
    <row r="31" spans="1:17" ht="21" customHeight="1" x14ac:dyDescent="0.2">
      <c r="A31" s="1077">
        <v>2015</v>
      </c>
      <c r="B31" s="1827">
        <v>1556</v>
      </c>
      <c r="C31" s="1070"/>
      <c r="D31" s="1072">
        <v>0.37602706621556309</v>
      </c>
      <c r="E31" s="1072"/>
      <c r="F31" s="1829">
        <v>2565</v>
      </c>
      <c r="G31" s="1072"/>
      <c r="H31" s="1072">
        <v>0.61986466892218461</v>
      </c>
      <c r="I31" s="1072"/>
      <c r="J31" s="1838">
        <v>17</v>
      </c>
      <c r="K31" s="1070"/>
      <c r="L31" s="1072">
        <v>4.108264862252296E-3</v>
      </c>
      <c r="M31" s="1072"/>
      <c r="N31" s="1835">
        <v>4138</v>
      </c>
      <c r="O31" s="1834"/>
      <c r="Q31" s="1079"/>
    </row>
    <row r="32" spans="1:17" ht="21" customHeight="1" x14ac:dyDescent="0.2">
      <c r="A32" s="1077">
        <v>2016</v>
      </c>
      <c r="B32" s="1827">
        <v>1744</v>
      </c>
      <c r="C32" s="1070"/>
      <c r="D32" s="1072">
        <v>0.27339708418247372</v>
      </c>
      <c r="E32" s="1072"/>
      <c r="F32" s="1829">
        <v>4639</v>
      </c>
      <c r="G32" s="1072"/>
      <c r="H32" s="1072">
        <v>0.7272299733500549</v>
      </c>
      <c r="I32" s="1072"/>
      <c r="J32" s="1838">
        <v>-4</v>
      </c>
      <c r="K32" s="1070"/>
      <c r="L32" s="1072">
        <v>-6.2705753252860952E-4</v>
      </c>
      <c r="M32" s="1072"/>
      <c r="N32" s="1835">
        <v>6379</v>
      </c>
      <c r="O32" s="1834"/>
      <c r="Q32" s="1079"/>
    </row>
    <row r="33" spans="1:20" ht="7.5" customHeight="1" thickBot="1" x14ac:dyDescent="0.25">
      <c r="A33" s="372"/>
      <c r="B33" s="1082"/>
      <c r="C33" s="1083"/>
      <c r="D33" s="1084"/>
      <c r="E33" s="1084"/>
      <c r="F33" s="1830"/>
      <c r="G33" s="1084"/>
      <c r="H33" s="1084"/>
      <c r="I33" s="1084"/>
      <c r="J33" s="1085"/>
      <c r="K33" s="1083"/>
      <c r="L33" s="1084"/>
      <c r="M33" s="1084"/>
      <c r="N33" s="1836"/>
      <c r="O33" s="1837"/>
    </row>
    <row r="34" spans="1:20" ht="12.75" customHeight="1" x14ac:dyDescent="0.2">
      <c r="A34" s="1086"/>
      <c r="B34" s="1086"/>
      <c r="C34" s="1086"/>
      <c r="D34" s="1086"/>
      <c r="E34" s="1086"/>
      <c r="F34" s="1086"/>
      <c r="G34" s="1086"/>
      <c r="H34" s="1086"/>
      <c r="I34" s="1086"/>
      <c r="J34" s="1086"/>
      <c r="K34" s="1086"/>
      <c r="L34" s="1086"/>
      <c r="M34" s="1086"/>
      <c r="N34" s="1086"/>
      <c r="O34" s="1086"/>
    </row>
    <row r="35" spans="1:20" x14ac:dyDescent="0.2">
      <c r="A35" s="2692" t="s">
        <v>526</v>
      </c>
      <c r="B35" s="2692"/>
      <c r="C35" s="2692"/>
      <c r="D35" s="2692"/>
      <c r="E35" s="2692"/>
      <c r="F35" s="2692"/>
      <c r="G35" s="2692"/>
      <c r="H35" s="2692"/>
      <c r="I35" s="2692"/>
      <c r="J35" s="2692"/>
      <c r="K35" s="2692"/>
      <c r="L35" s="2692"/>
      <c r="M35" s="2692"/>
      <c r="N35" s="2692"/>
      <c r="O35" s="2692"/>
      <c r="R35" s="878"/>
      <c r="S35" s="3137"/>
      <c r="T35" s="3137"/>
    </row>
    <row r="36" spans="1:20" ht="12.75" customHeight="1" x14ac:dyDescent="0.2">
      <c r="A36" s="2692" t="s">
        <v>89</v>
      </c>
      <c r="B36" s="2692"/>
      <c r="C36" s="2692"/>
      <c r="D36" s="2692"/>
      <c r="E36" s="2692"/>
      <c r="F36" s="2692"/>
      <c r="G36" s="2692"/>
      <c r="H36" s="2692"/>
      <c r="I36" s="2692"/>
      <c r="J36" s="2692"/>
      <c r="K36" s="2692"/>
      <c r="L36" s="2692"/>
      <c r="M36" s="2692"/>
      <c r="N36" s="2692"/>
      <c r="O36" s="2692"/>
    </row>
    <row r="37" spans="1:20" ht="26.25" customHeight="1" x14ac:dyDescent="0.2">
      <c r="A37" s="3133" t="s">
        <v>527</v>
      </c>
      <c r="B37" s="3133"/>
      <c r="C37" s="3133"/>
      <c r="D37" s="3133"/>
      <c r="E37" s="3133"/>
      <c r="F37" s="3133"/>
      <c r="G37" s="3133"/>
      <c r="H37" s="3133"/>
      <c r="I37" s="3133"/>
      <c r="J37" s="3133"/>
      <c r="K37" s="3133"/>
      <c r="L37" s="3133"/>
      <c r="M37" s="3133"/>
      <c r="N37" s="3133"/>
      <c r="O37" s="3133"/>
    </row>
    <row r="38" spans="1:20" x14ac:dyDescent="0.2">
      <c r="B38" s="1086"/>
      <c r="F38" s="1081"/>
      <c r="J38" s="1086"/>
    </row>
    <row r="39" spans="1:20" x14ac:dyDescent="0.2">
      <c r="B39" s="1081"/>
    </row>
    <row r="41" spans="1:20" x14ac:dyDescent="0.2">
      <c r="B41" s="1086"/>
      <c r="F41" s="878"/>
    </row>
  </sheetData>
  <mergeCells count="16">
    <mergeCell ref="A1:O1"/>
    <mergeCell ref="S35:T35"/>
    <mergeCell ref="A36:O36"/>
    <mergeCell ref="A2:O2"/>
    <mergeCell ref="A3:O3"/>
    <mergeCell ref="A4:O4"/>
    <mergeCell ref="B5:E5"/>
    <mergeCell ref="F5:I5"/>
    <mergeCell ref="J5:M5"/>
    <mergeCell ref="N5:O5"/>
    <mergeCell ref="B6:E6"/>
    <mergeCell ref="A37:O37"/>
    <mergeCell ref="F6:I6"/>
    <mergeCell ref="J6:M6"/>
    <mergeCell ref="N6:O6"/>
    <mergeCell ref="A35:O35"/>
  </mergeCells>
  <printOptions horizontalCentered="1"/>
  <pageMargins left="0.7" right="0.7" top="0.75" bottom="0.5" header="0.3" footer="0.3"/>
  <pageSetup scale="73" orientation="landscape" r:id="rId1"/>
  <headerFooter>
    <oddFooter>&amp;R2015 Data Tables</odd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pageSetUpPr fitToPage="1"/>
  </sheetPr>
  <dimension ref="A1:M42"/>
  <sheetViews>
    <sheetView zoomScale="80" zoomScaleNormal="80" workbookViewId="0">
      <selection sqref="A1:H1"/>
    </sheetView>
  </sheetViews>
  <sheetFormatPr defaultColWidth="9.140625" defaultRowHeight="12.75" x14ac:dyDescent="0.2"/>
  <cols>
    <col min="1" max="1" width="2" style="97" customWidth="1"/>
    <col min="2" max="2" width="22.5703125" style="97" customWidth="1"/>
    <col min="3" max="3" width="17.7109375" style="97" customWidth="1"/>
    <col min="4" max="4" width="15.7109375" style="127" customWidth="1"/>
    <col min="5" max="5" width="17.7109375" style="127" customWidth="1"/>
    <col min="6" max="6" width="16.42578125" style="1099" bestFit="1" customWidth="1"/>
    <col min="7" max="7" width="17.7109375" style="127" customWidth="1"/>
    <col min="8" max="8" width="15.42578125" style="127" bestFit="1" customWidth="1"/>
    <col min="9" max="9" width="9.140625" style="97"/>
    <col min="10" max="10" width="18.7109375" style="97" bestFit="1" customWidth="1"/>
    <col min="11" max="11" width="17.7109375" style="97" bestFit="1" customWidth="1"/>
    <col min="12" max="12" width="14.28515625" style="97" bestFit="1" customWidth="1"/>
    <col min="13" max="13" width="17" style="97" bestFit="1" customWidth="1"/>
    <col min="14" max="14" width="25.5703125" style="97" bestFit="1" customWidth="1"/>
    <col min="15" max="16384" width="9.140625" style="97"/>
  </cols>
  <sheetData>
    <row r="1" spans="1:10" x14ac:dyDescent="0.2">
      <c r="A1" s="3028"/>
      <c r="B1" s="2911"/>
      <c r="C1" s="2911"/>
      <c r="D1" s="2911"/>
      <c r="E1" s="2911"/>
      <c r="F1" s="2911"/>
      <c r="G1" s="2911"/>
      <c r="H1" s="2912"/>
    </row>
    <row r="2" spans="1:10" ht="20.25" x14ac:dyDescent="0.3">
      <c r="A2" s="2731" t="s">
        <v>528</v>
      </c>
      <c r="B2" s="2732"/>
      <c r="C2" s="2732"/>
      <c r="D2" s="2732"/>
      <c r="E2" s="2732"/>
      <c r="F2" s="2732"/>
      <c r="G2" s="2732"/>
      <c r="H2" s="2733"/>
    </row>
    <row r="3" spans="1:10" ht="18" x14ac:dyDescent="0.2">
      <c r="A3" s="2706" t="s">
        <v>299</v>
      </c>
      <c r="B3" s="2707"/>
      <c r="C3" s="2707"/>
      <c r="D3" s="2707"/>
      <c r="E3" s="2707"/>
      <c r="F3" s="2707"/>
      <c r="G3" s="2707"/>
      <c r="H3" s="2708"/>
    </row>
    <row r="4" spans="1:10" ht="29.25" customHeight="1" thickBot="1" x14ac:dyDescent="0.25">
      <c r="A4" s="2709" t="s">
        <v>802</v>
      </c>
      <c r="B4" s="2710"/>
      <c r="C4" s="2710"/>
      <c r="D4" s="2710"/>
      <c r="E4" s="2710"/>
      <c r="F4" s="2710"/>
      <c r="G4" s="2710"/>
      <c r="H4" s="2711"/>
    </row>
    <row r="5" spans="1:10" x14ac:dyDescent="0.2">
      <c r="A5" s="3157" t="s">
        <v>129</v>
      </c>
      <c r="B5" s="3158"/>
      <c r="C5" s="3163" t="s">
        <v>514</v>
      </c>
      <c r="D5" s="3164"/>
      <c r="E5" s="3169" t="s">
        <v>523</v>
      </c>
      <c r="F5" s="3164"/>
      <c r="G5" s="3169" t="s">
        <v>529</v>
      </c>
      <c r="H5" s="3172"/>
    </row>
    <row r="6" spans="1:10" x14ac:dyDescent="0.2">
      <c r="A6" s="3159"/>
      <c r="B6" s="3160"/>
      <c r="C6" s="3165"/>
      <c r="D6" s="3166"/>
      <c r="E6" s="3170"/>
      <c r="F6" s="3166"/>
      <c r="G6" s="3170"/>
      <c r="H6" s="3173"/>
    </row>
    <row r="7" spans="1:10" ht="13.5" thickBot="1" x14ac:dyDescent="0.25">
      <c r="A7" s="3161"/>
      <c r="B7" s="3162"/>
      <c r="C7" s="3167"/>
      <c r="D7" s="3168"/>
      <c r="E7" s="3171"/>
      <c r="F7" s="3168"/>
      <c r="G7" s="3171"/>
      <c r="H7" s="3174"/>
    </row>
    <row r="8" spans="1:10" x14ac:dyDescent="0.2">
      <c r="A8" s="618"/>
      <c r="B8" s="58"/>
      <c r="C8" s="621"/>
      <c r="D8" s="621"/>
      <c r="E8" s="1087"/>
      <c r="F8" s="1088"/>
      <c r="G8" s="1087"/>
      <c r="H8" s="622"/>
    </row>
    <row r="9" spans="1:10" ht="19.5" customHeight="1" x14ac:dyDescent="0.2">
      <c r="A9" s="278"/>
      <c r="B9" s="1089" t="s">
        <v>122</v>
      </c>
      <c r="C9" s="1839">
        <v>14.195394961376905</v>
      </c>
      <c r="D9" s="1090">
        <v>1.0293977491933941E-2</v>
      </c>
      <c r="E9" s="1840">
        <v>24.36950337042164</v>
      </c>
      <c r="F9" s="1090">
        <v>9.9915962978358516E-3</v>
      </c>
      <c r="G9" s="1840">
        <v>38.564898331798545</v>
      </c>
      <c r="H9" s="1091">
        <v>1.0100811506495166E-2</v>
      </c>
      <c r="J9" s="1092"/>
    </row>
    <row r="10" spans="1:10" ht="19.5" customHeight="1" x14ac:dyDescent="0.2">
      <c r="A10" s="1093"/>
      <c r="B10" s="1089" t="s">
        <v>530</v>
      </c>
      <c r="C10" s="1839">
        <v>41.79601158221368</v>
      </c>
      <c r="D10" s="1090">
        <v>3.0308927905883739E-2</v>
      </c>
      <c r="E10" s="1840">
        <v>96.836067101695733</v>
      </c>
      <c r="F10" s="1090">
        <v>3.9703184543540687E-2</v>
      </c>
      <c r="G10" s="1840">
        <v>138.63207868390941</v>
      </c>
      <c r="H10" s="1091">
        <v>3.6310130613910273E-2</v>
      </c>
      <c r="J10" s="1092"/>
    </row>
    <row r="11" spans="1:10" ht="19.5" customHeight="1" x14ac:dyDescent="0.2">
      <c r="A11" s="1093"/>
      <c r="B11" s="1089" t="s">
        <v>531</v>
      </c>
      <c r="C11" s="1839">
        <v>38.307321643893324</v>
      </c>
      <c r="D11" s="1090">
        <v>2.7779058479980655E-2</v>
      </c>
      <c r="E11" s="1840">
        <v>84.844476322684059</v>
      </c>
      <c r="F11" s="1090">
        <v>3.4786583158132045E-2</v>
      </c>
      <c r="G11" s="1840">
        <v>123.15179796657738</v>
      </c>
      <c r="H11" s="1091">
        <v>3.2255578304499051E-2</v>
      </c>
      <c r="J11" s="1092"/>
    </row>
    <row r="12" spans="1:10" ht="19.5" customHeight="1" x14ac:dyDescent="0.2">
      <c r="A12" s="1093"/>
      <c r="B12" s="1089" t="s">
        <v>532</v>
      </c>
      <c r="C12" s="1839">
        <v>91.879185600028151</v>
      </c>
      <c r="D12" s="1090">
        <v>6.6627400725183583E-2</v>
      </c>
      <c r="E12" s="1840">
        <v>206.30125264693527</v>
      </c>
      <c r="F12" s="1090">
        <v>8.4584359428837741E-2</v>
      </c>
      <c r="G12" s="1840">
        <v>298.18043824696338</v>
      </c>
      <c r="H12" s="1091">
        <v>7.8098595664474427E-2</v>
      </c>
      <c r="J12" s="1092"/>
    </row>
    <row r="13" spans="1:10" ht="19.5" customHeight="1" x14ac:dyDescent="0.2">
      <c r="A13" s="1093"/>
      <c r="B13" s="1089" t="s">
        <v>533</v>
      </c>
      <c r="C13" s="1839">
        <v>100.45455356147488</v>
      </c>
      <c r="D13" s="1090">
        <v>7.28459416689448E-2</v>
      </c>
      <c r="E13" s="1840">
        <v>183.70033309521321</v>
      </c>
      <c r="F13" s="1090">
        <v>7.5317889747934894E-2</v>
      </c>
      <c r="G13" s="1840">
        <v>284.15488665668812</v>
      </c>
      <c r="H13" s="1091">
        <v>7.4425061984465191E-2</v>
      </c>
      <c r="J13" s="1092"/>
    </row>
    <row r="14" spans="1:10" ht="19.5" customHeight="1" x14ac:dyDescent="0.2">
      <c r="A14" s="1093"/>
      <c r="B14" s="1089" t="s">
        <v>534</v>
      </c>
      <c r="C14" s="1839">
        <v>152.73701405648674</v>
      </c>
      <c r="D14" s="1090">
        <v>0.1107592560235582</v>
      </c>
      <c r="E14" s="1840">
        <v>288.03018943245604</v>
      </c>
      <c r="F14" s="1090">
        <v>0.118093558602893</v>
      </c>
      <c r="G14" s="1840">
        <v>440.76720348894276</v>
      </c>
      <c r="H14" s="1091">
        <v>0.11544452684362042</v>
      </c>
      <c r="J14" s="1092"/>
    </row>
    <row r="15" spans="1:10" ht="19.5" customHeight="1" x14ac:dyDescent="0.2">
      <c r="A15" s="1093"/>
      <c r="B15" s="1089" t="s">
        <v>139</v>
      </c>
      <c r="C15" s="1839">
        <v>939.63051859452628</v>
      </c>
      <c r="D15" s="1090">
        <v>0.6813854377045151</v>
      </c>
      <c r="E15" s="1840">
        <v>1554.9181780305944</v>
      </c>
      <c r="F15" s="1090">
        <v>0.63752282822082584</v>
      </c>
      <c r="G15" s="1840">
        <v>2494.5486966251206</v>
      </c>
      <c r="H15" s="1091">
        <v>0.65336529508253549</v>
      </c>
      <c r="J15" s="1092"/>
    </row>
    <row r="16" spans="1:10" ht="6.6" customHeight="1" x14ac:dyDescent="0.2">
      <c r="A16" s="1093"/>
      <c r="B16" s="1089"/>
      <c r="C16" s="1839"/>
      <c r="D16" s="1090"/>
      <c r="E16" s="1840"/>
      <c r="F16" s="1090"/>
      <c r="G16" s="1840"/>
      <c r="H16" s="1091"/>
    </row>
    <row r="17" spans="1:13" ht="19.5" customHeight="1" x14ac:dyDescent="0.2">
      <c r="A17" s="1093"/>
      <c r="B17" s="1089" t="s">
        <v>249</v>
      </c>
      <c r="C17" s="1840">
        <v>1379</v>
      </c>
      <c r="D17" s="1090">
        <v>1</v>
      </c>
      <c r="E17" s="1840">
        <v>2439</v>
      </c>
      <c r="F17" s="1090">
        <v>1</v>
      </c>
      <c r="G17" s="1840">
        <v>3818</v>
      </c>
      <c r="H17" s="1091">
        <v>1</v>
      </c>
    </row>
    <row r="18" spans="1:13" ht="19.5" customHeight="1" x14ac:dyDescent="0.2">
      <c r="A18" s="1093"/>
      <c r="B18" s="1089" t="s">
        <v>87</v>
      </c>
      <c r="C18" s="1094">
        <v>0.41420913711036639</v>
      </c>
      <c r="D18" s="1095"/>
      <c r="E18" s="1096">
        <v>0.58579086288963356</v>
      </c>
      <c r="F18" s="1094"/>
      <c r="G18" s="1096">
        <v>1</v>
      </c>
      <c r="H18" s="1097"/>
    </row>
    <row r="19" spans="1:13" ht="10.15" customHeight="1" thickBot="1" x14ac:dyDescent="0.25">
      <c r="A19" s="633"/>
      <c r="B19" s="259"/>
      <c r="C19" s="3151"/>
      <c r="D19" s="3152"/>
      <c r="E19" s="3153"/>
      <c r="F19" s="3154"/>
      <c r="G19" s="3155"/>
      <c r="H19" s="3156"/>
    </row>
    <row r="21" spans="1:13" x14ac:dyDescent="0.2">
      <c r="A21" s="2892" t="s">
        <v>535</v>
      </c>
      <c r="B21" s="2892"/>
      <c r="C21" s="2892"/>
      <c r="D21" s="2892"/>
      <c r="E21" s="2892"/>
      <c r="F21" s="2892"/>
      <c r="G21" s="2892"/>
      <c r="H21" s="2892"/>
      <c r="L21" s="1098"/>
    </row>
    <row r="22" spans="1:13" x14ac:dyDescent="0.2">
      <c r="A22" s="2892" t="s">
        <v>31</v>
      </c>
      <c r="B22" s="2892"/>
      <c r="C22" s="2892"/>
      <c r="D22" s="2892"/>
      <c r="E22" s="2892"/>
      <c r="F22" s="2892"/>
      <c r="G22" s="2892"/>
      <c r="H22" s="2892"/>
      <c r="L22" s="1098"/>
    </row>
    <row r="23" spans="1:13" x14ac:dyDescent="0.2">
      <c r="A23" s="2892" t="s">
        <v>536</v>
      </c>
      <c r="B23" s="2892"/>
      <c r="C23" s="2892"/>
      <c r="D23" s="2892"/>
      <c r="E23" s="2892"/>
      <c r="F23" s="2892"/>
      <c r="G23" s="2892"/>
      <c r="H23" s="2892"/>
    </row>
    <row r="24" spans="1:13" x14ac:dyDescent="0.2">
      <c r="A24" s="2892" t="s">
        <v>537</v>
      </c>
      <c r="B24" s="2892"/>
      <c r="C24" s="2892"/>
      <c r="D24" s="2892"/>
      <c r="E24" s="2892"/>
      <c r="F24" s="2892"/>
      <c r="G24" s="2892"/>
      <c r="H24" s="2892"/>
      <c r="M24" s="1092"/>
    </row>
    <row r="28" spans="1:13" x14ac:dyDescent="0.2">
      <c r="G28" s="1100"/>
    </row>
    <row r="31" spans="1:13" ht="12.75" customHeight="1" x14ac:dyDescent="0.2">
      <c r="G31" s="1100"/>
    </row>
    <row r="32" spans="1:13" x14ac:dyDescent="0.2">
      <c r="G32" s="1101"/>
    </row>
    <row r="42" spans="6:6" x14ac:dyDescent="0.2">
      <c r="F42" s="1102"/>
    </row>
  </sheetData>
  <mergeCells count="15">
    <mergeCell ref="A1:H1"/>
    <mergeCell ref="A2:H2"/>
    <mergeCell ref="A3:H3"/>
    <mergeCell ref="A4:H4"/>
    <mergeCell ref="A5:B7"/>
    <mergeCell ref="C5:D7"/>
    <mergeCell ref="E5:F7"/>
    <mergeCell ref="G5:H7"/>
    <mergeCell ref="A24:H24"/>
    <mergeCell ref="C19:D19"/>
    <mergeCell ref="E19:F19"/>
    <mergeCell ref="G19:H19"/>
    <mergeCell ref="A21:H21"/>
    <mergeCell ref="A22:H22"/>
    <mergeCell ref="A23:H23"/>
  </mergeCells>
  <printOptions horizontalCentered="1"/>
  <pageMargins left="0.7" right="0.7" top="0.75" bottom="0.5" header="0.3" footer="0.3"/>
  <pageSetup scale="99" orientation="landscape" r:id="rId1"/>
  <headerFooter>
    <oddFooter>&amp;R2015 Data Tables</odd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sheetPr>
    <pageSetUpPr fitToPage="1"/>
  </sheetPr>
  <dimension ref="A1:I43"/>
  <sheetViews>
    <sheetView zoomScale="80" zoomScaleNormal="80" workbookViewId="0"/>
  </sheetViews>
  <sheetFormatPr defaultColWidth="9.140625" defaultRowHeight="12.75" x14ac:dyDescent="0.2"/>
  <cols>
    <col min="1" max="2" width="2.7109375" style="97" customWidth="1"/>
    <col min="3" max="3" width="32.140625" style="97" customWidth="1"/>
    <col min="4" max="4" width="10" style="97" customWidth="1"/>
    <col min="5" max="5" width="20.28515625" style="97" customWidth="1"/>
    <col min="6" max="6" width="16.5703125" style="97" customWidth="1"/>
    <col min="7" max="7" width="16.7109375" style="97" customWidth="1"/>
    <col min="8" max="8" width="21" style="97" customWidth="1"/>
    <col min="9" max="9" width="15.7109375" style="97" customWidth="1"/>
    <col min="10" max="16384" width="9.140625" style="560"/>
  </cols>
  <sheetData>
    <row r="1" spans="1:9" x14ac:dyDescent="0.2">
      <c r="A1" s="24"/>
      <c r="B1" s="25"/>
      <c r="C1" s="25"/>
      <c r="D1" s="25"/>
      <c r="E1" s="25"/>
      <c r="F1" s="25"/>
      <c r="G1" s="25"/>
      <c r="H1" s="25"/>
      <c r="I1" s="26"/>
    </row>
    <row r="2" spans="1:9" ht="20.25" x14ac:dyDescent="0.3">
      <c r="A2" s="2731" t="s">
        <v>538</v>
      </c>
      <c r="B2" s="2732"/>
      <c r="C2" s="2732"/>
      <c r="D2" s="2732"/>
      <c r="E2" s="2732"/>
      <c r="F2" s="2732"/>
      <c r="G2" s="2732"/>
      <c r="H2" s="2732"/>
      <c r="I2" s="2733"/>
    </row>
    <row r="3" spans="1:9" ht="18" x14ac:dyDescent="0.25">
      <c r="A3" s="2696" t="s">
        <v>794</v>
      </c>
      <c r="B3" s="2697"/>
      <c r="C3" s="2697"/>
      <c r="D3" s="2697"/>
      <c r="E3" s="2697"/>
      <c r="F3" s="2697"/>
      <c r="G3" s="2697"/>
      <c r="H3" s="2697"/>
      <c r="I3" s="2698"/>
    </row>
    <row r="4" spans="1:9" ht="18" x14ac:dyDescent="0.25">
      <c r="A4" s="2696" t="s">
        <v>1</v>
      </c>
      <c r="B4" s="2697"/>
      <c r="C4" s="2697"/>
      <c r="D4" s="2697"/>
      <c r="E4" s="2697"/>
      <c r="F4" s="2697"/>
      <c r="G4" s="2697"/>
      <c r="H4" s="2697"/>
      <c r="I4" s="2698"/>
    </row>
    <row r="5" spans="1:9" ht="21" thickBot="1" x14ac:dyDescent="0.35">
      <c r="A5" s="1803"/>
      <c r="B5" s="1804"/>
      <c r="C5" s="1804"/>
      <c r="D5" s="1804"/>
      <c r="E5" s="1804"/>
      <c r="F5" s="1804"/>
      <c r="G5" s="1805"/>
      <c r="H5" s="1805"/>
      <c r="I5" s="1806"/>
    </row>
    <row r="6" spans="1:9" ht="12.75" customHeight="1" x14ac:dyDescent="0.2">
      <c r="A6" s="3175" t="s">
        <v>791</v>
      </c>
      <c r="B6" s="2905"/>
      <c r="C6" s="3176"/>
      <c r="D6" s="3179" t="s">
        <v>539</v>
      </c>
      <c r="E6" s="3181" t="s">
        <v>792</v>
      </c>
      <c r="F6" s="3183" t="s">
        <v>540</v>
      </c>
      <c r="G6" s="3185" t="s">
        <v>120</v>
      </c>
      <c r="H6" s="3181" t="s">
        <v>793</v>
      </c>
      <c r="I6" s="3187" t="s">
        <v>541</v>
      </c>
    </row>
    <row r="7" spans="1:9" ht="15" customHeight="1" x14ac:dyDescent="0.2">
      <c r="A7" s="3175"/>
      <c r="B7" s="2905"/>
      <c r="C7" s="3176"/>
      <c r="D7" s="3179"/>
      <c r="E7" s="3181"/>
      <c r="F7" s="3183"/>
      <c r="G7" s="3185"/>
      <c r="H7" s="3181"/>
      <c r="I7" s="3187"/>
    </row>
    <row r="8" spans="1:9" ht="15" customHeight="1" x14ac:dyDescent="0.2">
      <c r="A8" s="3175"/>
      <c r="B8" s="2905"/>
      <c r="C8" s="3176"/>
      <c r="D8" s="3179"/>
      <c r="E8" s="3181"/>
      <c r="F8" s="3183"/>
      <c r="G8" s="3185"/>
      <c r="H8" s="3181"/>
      <c r="I8" s="3187"/>
    </row>
    <row r="9" spans="1:9" ht="15" customHeight="1" x14ac:dyDescent="0.2">
      <c r="A9" s="3175"/>
      <c r="B9" s="2905"/>
      <c r="C9" s="3176"/>
      <c r="D9" s="3179"/>
      <c r="E9" s="3181"/>
      <c r="F9" s="3183"/>
      <c r="G9" s="3185"/>
      <c r="H9" s="3181"/>
      <c r="I9" s="3187"/>
    </row>
    <row r="10" spans="1:9" ht="15" customHeight="1" thickBot="1" x14ac:dyDescent="0.25">
      <c r="A10" s="3177"/>
      <c r="B10" s="2908"/>
      <c r="C10" s="3178"/>
      <c r="D10" s="3180"/>
      <c r="E10" s="3182"/>
      <c r="F10" s="3184"/>
      <c r="G10" s="3186"/>
      <c r="H10" s="3182"/>
      <c r="I10" s="3188"/>
    </row>
    <row r="11" spans="1:9" x14ac:dyDescent="0.2">
      <c r="A11" s="1103"/>
      <c r="B11" s="1104"/>
      <c r="C11" s="1105"/>
      <c r="D11" s="1104"/>
      <c r="E11" s="1104"/>
      <c r="F11" s="1104"/>
      <c r="G11" s="1106"/>
      <c r="H11" s="1107"/>
      <c r="I11" s="64"/>
    </row>
    <row r="12" spans="1:9" x14ac:dyDescent="0.2">
      <c r="A12" s="1108"/>
      <c r="B12" s="1109" t="s">
        <v>542</v>
      </c>
      <c r="C12" s="1110"/>
      <c r="D12" s="1111">
        <v>10902</v>
      </c>
      <c r="E12" s="1112" t="s">
        <v>543</v>
      </c>
      <c r="F12" s="1113">
        <v>0.48791621911922661</v>
      </c>
      <c r="G12" s="1114">
        <v>12141289</v>
      </c>
      <c r="H12" s="1112" t="s">
        <v>543</v>
      </c>
      <c r="I12" s="1115">
        <v>0.39259163810386083</v>
      </c>
    </row>
    <row r="13" spans="1:9" ht="7.9" customHeight="1" x14ac:dyDescent="0.2">
      <c r="A13" s="775"/>
      <c r="B13" s="272"/>
      <c r="C13" s="776"/>
      <c r="D13" s="1111"/>
      <c r="E13" s="1116"/>
      <c r="F13" s="1113"/>
      <c r="G13" s="1114"/>
      <c r="H13" s="1116"/>
      <c r="I13" s="1115"/>
    </row>
    <row r="14" spans="1:9" x14ac:dyDescent="0.2">
      <c r="A14" s="627"/>
      <c r="B14" s="279" t="s">
        <v>795</v>
      </c>
      <c r="C14" s="1117"/>
      <c r="D14" s="1111"/>
      <c r="E14" s="1116"/>
      <c r="F14" s="1113"/>
      <c r="G14" s="1114"/>
      <c r="H14" s="1116"/>
      <c r="I14" s="1115"/>
    </row>
    <row r="15" spans="1:9" x14ac:dyDescent="0.2">
      <c r="A15" s="1108"/>
      <c r="B15" s="1109"/>
      <c r="C15" s="1807" t="s">
        <v>544</v>
      </c>
      <c r="D15" s="1808">
        <v>571</v>
      </c>
      <c r="E15" s="1809">
        <v>4.9903862961020798E-2</v>
      </c>
      <c r="F15" s="1810">
        <v>2.5554958825635517E-2</v>
      </c>
      <c r="G15" s="1504">
        <v>1048580</v>
      </c>
      <c r="H15" s="1809">
        <v>5.5820923310631855E-2</v>
      </c>
      <c r="I15" s="1811">
        <v>3.390609842850676E-2</v>
      </c>
    </row>
    <row r="16" spans="1:9" x14ac:dyDescent="0.2">
      <c r="A16" s="1108"/>
      <c r="B16" s="1109"/>
      <c r="C16" s="1807" t="s">
        <v>545</v>
      </c>
      <c r="D16" s="1808">
        <v>1781</v>
      </c>
      <c r="E16" s="1809">
        <v>0.1556546058381402</v>
      </c>
      <c r="F16" s="1810">
        <v>7.9708199069101329E-2</v>
      </c>
      <c r="G16" s="1504">
        <v>1891628</v>
      </c>
      <c r="H16" s="1809">
        <v>0.10070043137477816</v>
      </c>
      <c r="I16" s="1811">
        <v>6.1166267865226671E-2</v>
      </c>
    </row>
    <row r="17" spans="1:9" x14ac:dyDescent="0.2">
      <c r="A17" s="1108"/>
      <c r="B17" s="1109"/>
      <c r="C17" s="1807" t="s">
        <v>546</v>
      </c>
      <c r="D17" s="1808">
        <v>1214</v>
      </c>
      <c r="E17" s="1809">
        <v>0.10610033210977102</v>
      </c>
      <c r="F17" s="1810">
        <v>5.4332259219477264E-2</v>
      </c>
      <c r="G17" s="1504">
        <v>903107</v>
      </c>
      <c r="H17" s="1809">
        <v>4.8076717652315061E-2</v>
      </c>
      <c r="I17" s="1811">
        <v>2.9202192330078251E-2</v>
      </c>
    </row>
    <row r="18" spans="1:9" x14ac:dyDescent="0.2">
      <c r="A18" s="1108"/>
      <c r="B18" s="1109"/>
      <c r="C18" s="1807" t="s">
        <v>547</v>
      </c>
      <c r="D18" s="1808">
        <v>962</v>
      </c>
      <c r="E18" s="1809">
        <v>8.4076210452718056E-2</v>
      </c>
      <c r="F18" s="1810">
        <v>4.305406373075546E-2</v>
      </c>
      <c r="G18" s="1504">
        <v>1146824</v>
      </c>
      <c r="H18" s="1809">
        <v>6.1050913427648679E-2</v>
      </c>
      <c r="I18" s="1811">
        <v>3.708284291534631E-2</v>
      </c>
    </row>
    <row r="19" spans="1:9" x14ac:dyDescent="0.2">
      <c r="A19" s="1108"/>
      <c r="B19" s="1109"/>
      <c r="C19" s="1807" t="s">
        <v>548</v>
      </c>
      <c r="D19" s="1808">
        <v>699</v>
      </c>
      <c r="E19" s="1809">
        <v>6.1090718405873101E-2</v>
      </c>
      <c r="F19" s="1810">
        <v>3.128356605800215E-2</v>
      </c>
      <c r="G19" s="1504">
        <v>970467</v>
      </c>
      <c r="H19" s="1809">
        <v>5.1662601160529689E-2</v>
      </c>
      <c r="I19" s="1811">
        <v>3.1380294897497253E-2</v>
      </c>
    </row>
    <row r="20" spans="1:9" x14ac:dyDescent="0.2">
      <c r="A20" s="1108"/>
      <c r="B20" s="1109"/>
      <c r="C20" s="1807" t="s">
        <v>549</v>
      </c>
      <c r="D20" s="1808">
        <v>626</v>
      </c>
      <c r="E20" s="1809">
        <v>5.4710714909980772E-2</v>
      </c>
      <c r="F20" s="1810">
        <v>2.8016469745793054E-2</v>
      </c>
      <c r="G20" s="1504">
        <v>1076438</v>
      </c>
      <c r="H20" s="1809">
        <v>5.7303947454054011E-2</v>
      </c>
      <c r="I20" s="1811">
        <v>3.4806893875703293E-2</v>
      </c>
    </row>
    <row r="21" spans="1:9" x14ac:dyDescent="0.2">
      <c r="A21" s="1108"/>
      <c r="B21" s="1109"/>
      <c r="C21" s="1807" t="s">
        <v>550</v>
      </c>
      <c r="D21" s="1808">
        <v>524</v>
      </c>
      <c r="E21" s="1809">
        <v>4.5796189477364094E-2</v>
      </c>
      <c r="F21" s="1810">
        <v>2.3451485857500894E-2</v>
      </c>
      <c r="G21" s="1504">
        <v>794223</v>
      </c>
      <c r="H21" s="1809">
        <v>4.2280275251653593E-2</v>
      </c>
      <c r="I21" s="1811">
        <v>2.5681400763111945E-2</v>
      </c>
    </row>
    <row r="22" spans="1:9" x14ac:dyDescent="0.2">
      <c r="A22" s="1108"/>
      <c r="B22" s="1109"/>
      <c r="C22" s="1807" t="s">
        <v>551</v>
      </c>
      <c r="D22" s="1808">
        <v>469</v>
      </c>
      <c r="E22" s="1809">
        <v>4.0989337528404127E-2</v>
      </c>
      <c r="F22" s="1810">
        <v>2.0989974937343357E-2</v>
      </c>
      <c r="G22" s="1504">
        <v>802499</v>
      </c>
      <c r="H22" s="1809">
        <v>4.2720849250043866E-2</v>
      </c>
      <c r="I22" s="1811">
        <v>2.5949007307766926E-2</v>
      </c>
    </row>
    <row r="23" spans="1:9" x14ac:dyDescent="0.2">
      <c r="A23" s="1108"/>
      <c r="B23" s="1109"/>
      <c r="C23" s="1807" t="s">
        <v>552</v>
      </c>
      <c r="D23" s="1808">
        <v>433</v>
      </c>
      <c r="E23" s="1809">
        <v>3.7843034434539416E-2</v>
      </c>
      <c r="F23" s="1810">
        <v>1.9378804153240243E-2</v>
      </c>
      <c r="G23" s="1504">
        <v>700282</v>
      </c>
      <c r="H23" s="1809">
        <v>3.7279359448683866E-2</v>
      </c>
      <c r="I23" s="1811">
        <v>2.2643794865161999E-2</v>
      </c>
    </row>
    <row r="24" spans="1:9" x14ac:dyDescent="0.2">
      <c r="A24" s="1108"/>
      <c r="B24" s="1109"/>
      <c r="C24" s="1807" t="s">
        <v>553</v>
      </c>
      <c r="D24" s="1808">
        <v>413</v>
      </c>
      <c r="E24" s="1809">
        <v>3.6095088271281245E-2</v>
      </c>
      <c r="F24" s="1810">
        <v>1.8483709273182956E-2</v>
      </c>
      <c r="G24" s="1504">
        <v>871103</v>
      </c>
      <c r="H24" s="1809">
        <v>4.6372967143955168E-2</v>
      </c>
      <c r="I24" s="1811">
        <v>2.8167334928539095E-2</v>
      </c>
    </row>
    <row r="25" spans="1:9" x14ac:dyDescent="0.2">
      <c r="A25" s="1108"/>
      <c r="B25" s="1109"/>
      <c r="C25" s="1807" t="s">
        <v>554</v>
      </c>
      <c r="D25" s="1808">
        <v>1380</v>
      </c>
      <c r="E25" s="1809">
        <v>0.12060828526481385</v>
      </c>
      <c r="F25" s="1810">
        <v>6.1761546723952739E-2</v>
      </c>
      <c r="G25" s="1504">
        <v>3425461</v>
      </c>
      <c r="H25" s="1809">
        <v>0.18235369875931354</v>
      </c>
      <c r="I25" s="1811">
        <v>0.11076314427989394</v>
      </c>
    </row>
    <row r="26" spans="1:9" x14ac:dyDescent="0.2">
      <c r="A26" s="1108"/>
      <c r="B26" s="1109"/>
      <c r="C26" s="1807" t="s">
        <v>555</v>
      </c>
      <c r="D26" s="1808">
        <v>809</v>
      </c>
      <c r="E26" s="1809">
        <v>7.0704422303793049E-2</v>
      </c>
      <c r="F26" s="1810">
        <v>3.6206587898317225E-2</v>
      </c>
      <c r="G26" s="1504">
        <v>1907913</v>
      </c>
      <c r="H26" s="1809">
        <v>0.10156735490564209</v>
      </c>
      <c r="I26" s="1811">
        <v>6.1692847442281575E-2</v>
      </c>
    </row>
    <row r="27" spans="1:9" x14ac:dyDescent="0.2">
      <c r="A27" s="1108"/>
      <c r="B27" s="1109"/>
      <c r="C27" s="1807" t="s">
        <v>556</v>
      </c>
      <c r="D27" s="1808">
        <v>504</v>
      </c>
      <c r="E27" s="1809">
        <v>4.4048243314105923E-2</v>
      </c>
      <c r="F27" s="1810">
        <v>2.2556390977443608E-2</v>
      </c>
      <c r="G27" s="1504">
        <v>1533038</v>
      </c>
      <c r="H27" s="1809">
        <v>8.1610923511092476E-2</v>
      </c>
      <c r="I27" s="1811">
        <v>4.9571169889413437E-2</v>
      </c>
    </row>
    <row r="28" spans="1:9" x14ac:dyDescent="0.2">
      <c r="A28" s="1108"/>
      <c r="B28" s="1109"/>
      <c r="C28" s="1807" t="s">
        <v>557</v>
      </c>
      <c r="D28" s="1808">
        <v>329</v>
      </c>
      <c r="E28" s="1809">
        <v>2.8753714385596922E-2</v>
      </c>
      <c r="F28" s="1810">
        <v>1.4724310776942355E-2</v>
      </c>
      <c r="G28" s="1504">
        <v>500345</v>
      </c>
      <c r="H28" s="1809">
        <v>2.6635779254962019E-2</v>
      </c>
      <c r="I28" s="1811">
        <v>1.6178781607708723E-2</v>
      </c>
    </row>
    <row r="29" spans="1:9" x14ac:dyDescent="0.2">
      <c r="A29" s="1108"/>
      <c r="B29" s="1109"/>
      <c r="C29" s="1807" t="s">
        <v>558</v>
      </c>
      <c r="D29" s="1808">
        <v>727</v>
      </c>
      <c r="E29" s="1809">
        <v>6.3537843034434535E-2</v>
      </c>
      <c r="F29" s="1810">
        <v>3.2536698890082351E-2</v>
      </c>
      <c r="G29" s="1504">
        <v>1212802</v>
      </c>
      <c r="H29" s="1809">
        <v>6.4563258094695944E-2</v>
      </c>
      <c r="I29" s="1811">
        <v>3.9216258164651102E-2</v>
      </c>
    </row>
    <row r="30" spans="1:9" x14ac:dyDescent="0.2">
      <c r="A30" s="1108"/>
      <c r="B30" s="279"/>
      <c r="C30" s="1117" t="s">
        <v>796</v>
      </c>
      <c r="D30" s="1111">
        <v>11442</v>
      </c>
      <c r="E30" s="1116">
        <v>0.99999999999999989</v>
      </c>
      <c r="F30" s="1113">
        <v>0.51208378088077333</v>
      </c>
      <c r="G30" s="1114">
        <v>18784711</v>
      </c>
      <c r="H30" s="1116">
        <v>1</v>
      </c>
      <c r="I30" s="1115">
        <v>0.60740836189613923</v>
      </c>
    </row>
    <row r="31" spans="1:9" x14ac:dyDescent="0.2">
      <c r="A31" s="775"/>
      <c r="B31" s="272"/>
      <c r="C31" s="776"/>
      <c r="D31" s="1111"/>
      <c r="E31" s="1116"/>
      <c r="F31" s="1113"/>
      <c r="G31" s="1114"/>
      <c r="H31" s="1116"/>
      <c r="I31" s="1115"/>
    </row>
    <row r="32" spans="1:9" x14ac:dyDescent="0.2">
      <c r="A32" s="627"/>
      <c r="B32" s="279" t="s">
        <v>559</v>
      </c>
      <c r="C32" s="1117"/>
      <c r="D32" s="1111">
        <v>22344</v>
      </c>
      <c r="E32" s="1112" t="s">
        <v>543</v>
      </c>
      <c r="F32" s="1113">
        <v>1</v>
      </c>
      <c r="G32" s="1114">
        <v>30926000</v>
      </c>
      <c r="H32" s="1112" t="s">
        <v>543</v>
      </c>
      <c r="I32" s="1115">
        <v>1</v>
      </c>
    </row>
    <row r="33" spans="1:9" ht="3" customHeight="1" thickBot="1" x14ac:dyDescent="0.25">
      <c r="A33" s="1118"/>
      <c r="B33" s="1119"/>
      <c r="C33" s="1120"/>
      <c r="D33" s="1119"/>
      <c r="E33" s="1119"/>
      <c r="F33" s="1119"/>
      <c r="G33" s="1121"/>
      <c r="H33" s="1122"/>
      <c r="I33" s="1123"/>
    </row>
    <row r="34" spans="1:9" x14ac:dyDescent="0.2">
      <c r="A34" s="671"/>
      <c r="B34" s="671"/>
      <c r="C34" s="671"/>
      <c r="D34" s="671"/>
      <c r="E34" s="671"/>
      <c r="F34" s="671"/>
      <c r="G34" s="328"/>
      <c r="H34" s="328"/>
      <c r="I34" s="328"/>
    </row>
    <row r="35" spans="1:9" x14ac:dyDescent="0.2">
      <c r="A35" s="2892" t="s">
        <v>496</v>
      </c>
      <c r="B35" s="2892"/>
      <c r="C35" s="2892"/>
      <c r="D35" s="2892"/>
      <c r="E35" s="2892"/>
      <c r="F35" s="2892"/>
      <c r="G35" s="2892"/>
      <c r="H35" s="2892"/>
      <c r="I35" s="2892"/>
    </row>
    <row r="36" spans="1:9" x14ac:dyDescent="0.2">
      <c r="A36" s="2892" t="s">
        <v>89</v>
      </c>
      <c r="B36" s="2892"/>
      <c r="C36" s="2892"/>
      <c r="D36" s="2892"/>
      <c r="E36" s="2892"/>
      <c r="F36" s="2892"/>
      <c r="G36" s="2892"/>
      <c r="H36" s="2892"/>
      <c r="I36" s="2892"/>
    </row>
    <row r="37" spans="1:9" x14ac:dyDescent="0.2">
      <c r="A37" s="95"/>
      <c r="B37" s="95"/>
      <c r="C37" s="95"/>
      <c r="D37" s="95"/>
      <c r="E37" s="95"/>
      <c r="F37" s="95"/>
      <c r="G37" s="95"/>
      <c r="H37" s="95"/>
      <c r="I37" s="95"/>
    </row>
    <row r="43" spans="1:9" x14ac:dyDescent="0.2">
      <c r="F43" s="334"/>
    </row>
  </sheetData>
  <mergeCells count="12">
    <mergeCell ref="A35:I35"/>
    <mergeCell ref="A36:I36"/>
    <mergeCell ref="A2:I2"/>
    <mergeCell ref="A3:I3"/>
    <mergeCell ref="A4:I4"/>
    <mergeCell ref="A6:C10"/>
    <mergeCell ref="D6:D10"/>
    <mergeCell ref="E6:E10"/>
    <mergeCell ref="F6:F10"/>
    <mergeCell ref="G6:G10"/>
    <mergeCell ref="H6:H10"/>
    <mergeCell ref="I6:I10"/>
  </mergeCells>
  <printOptions horizontalCentered="1"/>
  <pageMargins left="0.7" right="0.7" top="0.75" bottom="0.5" header="0.3" footer="0.3"/>
  <pageSetup scale="90" orientation="landscape" r:id="rId1"/>
  <headerFooter>
    <oddFooter>&amp;R2015 Data Tables</odd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sheetPr>
    <pageSetUpPr fitToPage="1"/>
  </sheetPr>
  <dimension ref="A1:AQ66"/>
  <sheetViews>
    <sheetView zoomScale="80" zoomScaleNormal="80" workbookViewId="0">
      <selection sqref="A1:I2"/>
    </sheetView>
  </sheetViews>
  <sheetFormatPr defaultColWidth="9.140625" defaultRowHeight="12.75" x14ac:dyDescent="0.2"/>
  <cols>
    <col min="1" max="1" width="24.140625" style="97" customWidth="1"/>
    <col min="2" max="3" width="20.7109375" style="97" customWidth="1"/>
    <col min="4" max="4" width="14.28515625" style="97" customWidth="1"/>
    <col min="5" max="5" width="12.42578125" style="97" customWidth="1"/>
    <col min="6" max="6" width="10.28515625" style="97" customWidth="1"/>
    <col min="7" max="7" width="12.7109375" style="1148" customWidth="1"/>
    <col min="8" max="8" width="12.42578125" style="1148" customWidth="1"/>
    <col min="9" max="9" width="4.7109375" style="1148" customWidth="1"/>
    <col min="10" max="10" width="12.42578125" style="1148" customWidth="1"/>
    <col min="11" max="11" width="4.7109375" style="1148" customWidth="1"/>
    <col min="12" max="16384" width="9.140625" style="97"/>
  </cols>
  <sheetData>
    <row r="1" spans="1:11" ht="12.75" customHeight="1" x14ac:dyDescent="0.2">
      <c r="A1" s="2714" t="s">
        <v>560</v>
      </c>
      <c r="B1" s="2715"/>
      <c r="C1" s="2715"/>
      <c r="D1" s="2715"/>
      <c r="E1" s="2715"/>
      <c r="F1" s="2715"/>
      <c r="G1" s="2715"/>
      <c r="H1" s="2715"/>
      <c r="I1" s="2716"/>
      <c r="J1" s="329"/>
      <c r="K1" s="329"/>
    </row>
    <row r="2" spans="1:11" s="127" customFormat="1" ht="18" customHeight="1" x14ac:dyDescent="0.2">
      <c r="A2" s="2693"/>
      <c r="B2" s="2694"/>
      <c r="C2" s="2694"/>
      <c r="D2" s="2694"/>
      <c r="E2" s="2694"/>
      <c r="F2" s="2694"/>
      <c r="G2" s="2694"/>
      <c r="H2" s="2694"/>
      <c r="I2" s="2695"/>
      <c r="J2" s="329"/>
      <c r="K2" s="329"/>
    </row>
    <row r="3" spans="1:11" ht="19.5" customHeight="1" x14ac:dyDescent="0.25">
      <c r="A3" s="2696" t="s">
        <v>561</v>
      </c>
      <c r="B3" s="2697"/>
      <c r="C3" s="2697"/>
      <c r="D3" s="2697"/>
      <c r="E3" s="2697"/>
      <c r="F3" s="2697"/>
      <c r="G3" s="2697"/>
      <c r="H3" s="2697"/>
      <c r="I3" s="2698"/>
      <c r="J3" s="329"/>
      <c r="K3" s="329"/>
    </row>
    <row r="4" spans="1:11" ht="19.5" customHeight="1" x14ac:dyDescent="0.25">
      <c r="A4" s="2696" t="s">
        <v>1</v>
      </c>
      <c r="B4" s="2697"/>
      <c r="C4" s="2697"/>
      <c r="D4" s="2697"/>
      <c r="E4" s="2697"/>
      <c r="F4" s="2697"/>
      <c r="G4" s="2697"/>
      <c r="H4" s="2697"/>
      <c r="I4" s="2698"/>
      <c r="J4" s="329"/>
      <c r="K4" s="329"/>
    </row>
    <row r="5" spans="1:11" ht="10.5" customHeight="1" thickBot="1" x14ac:dyDescent="0.25">
      <c r="A5" s="779"/>
      <c r="B5" s="1124"/>
      <c r="C5" s="1124"/>
      <c r="D5" s="1124"/>
      <c r="E5" s="1124"/>
      <c r="F5" s="1124"/>
      <c r="G5" s="1125"/>
      <c r="H5" s="1125"/>
      <c r="I5" s="1126"/>
      <c r="J5" s="329"/>
      <c r="K5" s="329"/>
    </row>
    <row r="6" spans="1:11" s="329" customFormat="1" ht="15.75" customHeight="1" x14ac:dyDescent="0.2">
      <c r="A6" s="3003" t="s">
        <v>798</v>
      </c>
      <c r="B6" s="3198" t="s">
        <v>562</v>
      </c>
      <c r="C6" s="3201" t="s">
        <v>563</v>
      </c>
      <c r="D6" s="3195" t="s">
        <v>797</v>
      </c>
      <c r="E6" s="3204" t="s">
        <v>799</v>
      </c>
      <c r="F6" s="3205"/>
      <c r="G6" s="3205"/>
      <c r="H6" s="3205"/>
      <c r="I6" s="3173"/>
      <c r="J6" s="331"/>
      <c r="K6" s="331"/>
    </row>
    <row r="7" spans="1:11" s="329" customFormat="1" ht="11.1" customHeight="1" x14ac:dyDescent="0.2">
      <c r="A7" s="3003"/>
      <c r="B7" s="3199"/>
      <c r="C7" s="3202"/>
      <c r="D7" s="3196"/>
      <c r="E7" s="3170"/>
      <c r="F7" s="3205"/>
      <c r="G7" s="3205"/>
      <c r="H7" s="3205"/>
      <c r="I7" s="3173"/>
      <c r="J7" s="332"/>
      <c r="K7" s="332"/>
    </row>
    <row r="8" spans="1:11" s="329" customFormat="1" ht="11.1" customHeight="1" x14ac:dyDescent="0.2">
      <c r="A8" s="3003"/>
      <c r="B8" s="3199"/>
      <c r="C8" s="3202"/>
      <c r="D8" s="3196"/>
      <c r="E8" s="3170"/>
      <c r="F8" s="3205"/>
      <c r="G8" s="3205"/>
      <c r="H8" s="3205"/>
      <c r="I8" s="3173"/>
      <c r="J8" s="97"/>
      <c r="K8" s="97"/>
    </row>
    <row r="9" spans="1:11" s="329" customFormat="1" ht="11.45" customHeight="1" x14ac:dyDescent="0.2">
      <c r="A9" s="3003"/>
      <c r="B9" s="3199"/>
      <c r="C9" s="3202"/>
      <c r="D9" s="3196"/>
      <c r="E9" s="3170"/>
      <c r="F9" s="3205"/>
      <c r="G9" s="3205"/>
      <c r="H9" s="3205"/>
      <c r="I9" s="3173"/>
    </row>
    <row r="10" spans="1:11" s="329" customFormat="1" ht="11.45" customHeight="1" x14ac:dyDescent="0.2">
      <c r="A10" s="3003"/>
      <c r="B10" s="3199"/>
      <c r="C10" s="3202"/>
      <c r="D10" s="3196"/>
      <c r="E10" s="3206" t="s">
        <v>564</v>
      </c>
      <c r="F10" s="3207"/>
      <c r="G10" s="1127" t="s">
        <v>565</v>
      </c>
      <c r="H10" s="3207" t="s">
        <v>566</v>
      </c>
      <c r="I10" s="3208"/>
    </row>
    <row r="11" spans="1:11" s="331" customFormat="1" ht="12" customHeight="1" x14ac:dyDescent="0.2">
      <c r="A11" s="3003"/>
      <c r="B11" s="3199"/>
      <c r="C11" s="3202"/>
      <c r="D11" s="3196"/>
      <c r="E11" s="2845" t="s">
        <v>567</v>
      </c>
      <c r="F11" s="2846"/>
      <c r="G11" s="777" t="s">
        <v>567</v>
      </c>
      <c r="H11" s="2846" t="s">
        <v>567</v>
      </c>
      <c r="I11" s="3209"/>
      <c r="J11" s="329"/>
      <c r="K11" s="329"/>
    </row>
    <row r="12" spans="1:11" s="332" customFormat="1" ht="14.25" customHeight="1" thickBot="1" x14ac:dyDescent="0.25">
      <c r="A12" s="3004"/>
      <c r="B12" s="3200"/>
      <c r="C12" s="3203"/>
      <c r="D12" s="3197"/>
      <c r="E12" s="1128"/>
      <c r="F12" s="1129"/>
      <c r="G12" s="1129"/>
      <c r="H12" s="1129"/>
      <c r="I12" s="1130"/>
      <c r="J12" s="329"/>
      <c r="K12" s="329"/>
    </row>
    <row r="13" spans="1:11" ht="8.1" customHeight="1" x14ac:dyDescent="0.2">
      <c r="A13" s="1131"/>
      <c r="B13" s="1132"/>
      <c r="C13" s="63"/>
      <c r="D13" s="1812"/>
      <c r="E13" s="1133"/>
      <c r="F13" s="1107"/>
      <c r="G13" s="1107"/>
      <c r="H13" s="1107"/>
      <c r="I13" s="1134"/>
      <c r="J13" s="329"/>
      <c r="K13" s="329"/>
    </row>
    <row r="14" spans="1:11" s="329" customFormat="1" ht="21.95" customHeight="1" x14ac:dyDescent="0.2">
      <c r="A14" s="1135">
        <v>1992</v>
      </c>
      <c r="B14" s="1136">
        <v>0.308</v>
      </c>
      <c r="C14" s="1137">
        <v>0.27400000000000002</v>
      </c>
      <c r="D14" s="1815">
        <v>6.1600000000000002E-2</v>
      </c>
      <c r="E14" s="1138"/>
      <c r="F14" s="1139"/>
      <c r="G14" s="1140"/>
      <c r="H14" s="1139"/>
      <c r="I14" s="1141"/>
    </row>
    <row r="15" spans="1:11" s="329" customFormat="1" ht="21.95" customHeight="1" x14ac:dyDescent="0.2">
      <c r="A15" s="1135">
        <v>1993</v>
      </c>
      <c r="B15" s="1136">
        <v>0.36399999999999999</v>
      </c>
      <c r="C15" s="1137">
        <v>0.249</v>
      </c>
      <c r="D15" s="1815">
        <v>5.9499999999999997E-2</v>
      </c>
      <c r="E15" s="1138"/>
      <c r="F15" s="1139"/>
      <c r="G15" s="1140"/>
      <c r="H15" s="1139"/>
      <c r="I15" s="1141"/>
    </row>
    <row r="16" spans="1:11" s="329" customFormat="1" ht="21.95" customHeight="1" x14ac:dyDescent="0.2">
      <c r="A16" s="1135">
        <v>1994</v>
      </c>
      <c r="B16" s="1136">
        <v>0.43099999999999999</v>
      </c>
      <c r="C16" s="1137">
        <v>0.34200000000000003</v>
      </c>
      <c r="D16" s="1815">
        <v>0.05</v>
      </c>
      <c r="E16" s="1138"/>
      <c r="F16" s="1139"/>
      <c r="G16" s="1140"/>
      <c r="H16" s="1139"/>
      <c r="I16" s="1141"/>
    </row>
    <row r="17" spans="1:11" s="329" customFormat="1" ht="21.95" customHeight="1" x14ac:dyDescent="0.2">
      <c r="A17" s="1135">
        <v>1995</v>
      </c>
      <c r="B17" s="1136">
        <v>0.38500000000000001</v>
      </c>
      <c r="C17" s="1137">
        <v>0.23799999999999999</v>
      </c>
      <c r="D17" s="1815">
        <v>6.3E-2</v>
      </c>
      <c r="E17" s="1138"/>
      <c r="F17" s="1139"/>
      <c r="G17" s="1140"/>
      <c r="H17" s="1139"/>
      <c r="I17" s="1141"/>
    </row>
    <row r="18" spans="1:11" s="329" customFormat="1" ht="21.95" customHeight="1" x14ac:dyDescent="0.2">
      <c r="A18" s="1135">
        <v>1996</v>
      </c>
      <c r="B18" s="1136">
        <v>0.46800000000000003</v>
      </c>
      <c r="C18" s="1137">
        <v>0.32100000000000001</v>
      </c>
      <c r="D18" s="1815">
        <v>4.8500000000000001E-2</v>
      </c>
      <c r="E18" s="1138"/>
      <c r="F18" s="1139"/>
      <c r="G18" s="1140"/>
      <c r="H18" s="1139"/>
      <c r="I18" s="1141"/>
    </row>
    <row r="19" spans="1:11" s="329" customFormat="1" ht="21.95" customHeight="1" x14ac:dyDescent="0.2">
      <c r="A19" s="1135">
        <v>1997</v>
      </c>
      <c r="B19" s="1136">
        <v>0.37</v>
      </c>
      <c r="C19" s="1137">
        <v>0.19400000000000001</v>
      </c>
      <c r="D19" s="1815">
        <v>5.2400000000000002E-2</v>
      </c>
      <c r="E19" s="1138"/>
      <c r="F19" s="1139"/>
      <c r="G19" s="1140"/>
      <c r="H19" s="1139"/>
      <c r="I19" s="1141"/>
    </row>
    <row r="20" spans="1:11" s="329" customFormat="1" ht="21.95" customHeight="1" x14ac:dyDescent="0.2">
      <c r="A20" s="1135">
        <v>1998</v>
      </c>
      <c r="B20" s="1136">
        <v>0.35599999999999998</v>
      </c>
      <c r="C20" s="1137">
        <v>0.16600000000000001</v>
      </c>
      <c r="D20" s="1815">
        <v>5.0900000000000001E-2</v>
      </c>
      <c r="E20" s="1138"/>
      <c r="F20" s="1139"/>
      <c r="G20" s="1140"/>
      <c r="H20" s="1139"/>
      <c r="I20" s="1141"/>
    </row>
    <row r="21" spans="1:11" s="329" customFormat="1" ht="21.95" customHeight="1" x14ac:dyDescent="0.2">
      <c r="A21" s="1135">
        <v>1999</v>
      </c>
      <c r="B21" s="1136">
        <v>0.35099999999999998</v>
      </c>
      <c r="C21" s="1137">
        <v>0.13200000000000001</v>
      </c>
      <c r="D21" s="1815">
        <v>4.2999999999999997E-2</v>
      </c>
      <c r="E21" s="1138"/>
      <c r="F21" s="1139"/>
      <c r="G21" s="1140"/>
      <c r="H21" s="1139"/>
      <c r="I21" s="1141"/>
    </row>
    <row r="22" spans="1:11" s="329" customFormat="1" ht="21.95" customHeight="1" x14ac:dyDescent="0.2">
      <c r="A22" s="1135">
        <v>2000</v>
      </c>
      <c r="B22" s="1136">
        <v>0.28000000000000003</v>
      </c>
      <c r="C22" s="1137">
        <v>7.3999999999999996E-2</v>
      </c>
      <c r="D22" s="1815">
        <v>5.3999999999999999E-2</v>
      </c>
      <c r="E22" s="1138"/>
      <c r="F22" s="1139"/>
      <c r="G22" s="1140"/>
      <c r="H22" s="1139"/>
      <c r="I22" s="1141"/>
    </row>
    <row r="23" spans="1:11" s="329" customFormat="1" ht="21.95" customHeight="1" x14ac:dyDescent="0.2">
      <c r="A23" s="1135">
        <v>2001</v>
      </c>
      <c r="B23" s="1136">
        <v>0.33500000000000002</v>
      </c>
      <c r="C23" s="1137">
        <v>0.08</v>
      </c>
      <c r="D23" s="1815">
        <v>4.6699999999999998E-2</v>
      </c>
      <c r="E23" s="1138"/>
      <c r="F23" s="1139"/>
      <c r="G23" s="1140"/>
      <c r="H23" s="1139"/>
      <c r="I23" s="1141"/>
    </row>
    <row r="24" spans="1:11" s="329" customFormat="1" ht="21.95" customHeight="1" x14ac:dyDescent="0.2">
      <c r="A24" s="1135">
        <v>2002</v>
      </c>
      <c r="B24" s="1136">
        <v>0.35699999999999998</v>
      </c>
      <c r="C24" s="1137">
        <v>9.8000000000000004E-2</v>
      </c>
      <c r="D24" s="1815">
        <v>5.4800000000000001E-2</v>
      </c>
      <c r="E24" s="1138"/>
      <c r="F24" s="1139"/>
      <c r="G24" s="1140"/>
      <c r="H24" s="1139"/>
      <c r="I24" s="1141"/>
    </row>
    <row r="25" spans="1:11" s="329" customFormat="1" ht="21.95" customHeight="1" x14ac:dyDescent="0.2">
      <c r="A25" s="1135">
        <v>2003</v>
      </c>
      <c r="B25" s="1136">
        <v>0.45100000000000001</v>
      </c>
      <c r="C25" s="1137">
        <v>0.17199999999999999</v>
      </c>
      <c r="D25" s="1815">
        <v>4.9200000000000001E-2</v>
      </c>
      <c r="E25" s="1138"/>
      <c r="F25" s="1139"/>
      <c r="G25" s="1140"/>
      <c r="H25" s="1139"/>
      <c r="I25" s="1141"/>
    </row>
    <row r="26" spans="1:11" s="329" customFormat="1" ht="21.95" customHeight="1" x14ac:dyDescent="0.2">
      <c r="A26" s="1135">
        <v>2004</v>
      </c>
      <c r="B26" s="1136">
        <v>0.5</v>
      </c>
      <c r="C26" s="1137">
        <v>0.33100000000000002</v>
      </c>
      <c r="D26" s="1815">
        <v>4.9399999999999999E-2</v>
      </c>
      <c r="E26" s="1138"/>
      <c r="F26" s="1139"/>
      <c r="G26" s="1140"/>
      <c r="H26" s="1139"/>
      <c r="I26" s="1141"/>
      <c r="J26" s="97"/>
      <c r="K26" s="97"/>
    </row>
    <row r="27" spans="1:11" s="329" customFormat="1" ht="21.95" customHeight="1" x14ac:dyDescent="0.2">
      <c r="A27" s="1135">
        <v>2005</v>
      </c>
      <c r="B27" s="1136">
        <v>0.48299999999999998</v>
      </c>
      <c r="C27" s="1137">
        <v>0.32500000000000001</v>
      </c>
      <c r="D27" s="1815">
        <v>4.7300000000000002E-2</v>
      </c>
      <c r="E27" s="1138"/>
      <c r="F27" s="1139"/>
      <c r="G27" s="1140"/>
      <c r="H27" s="1139"/>
      <c r="I27" s="1141"/>
      <c r="J27" s="97"/>
      <c r="K27" s="97"/>
    </row>
    <row r="28" spans="1:11" s="329" customFormat="1" ht="21.95" customHeight="1" x14ac:dyDescent="0.2">
      <c r="A28" s="1135">
        <v>2006</v>
      </c>
      <c r="B28" s="1136">
        <v>0.38300000000000001</v>
      </c>
      <c r="C28" s="1137">
        <v>0.14399999999999999</v>
      </c>
      <c r="D28" s="1815">
        <v>4.8599999999999997E-2</v>
      </c>
      <c r="E28" s="1138"/>
      <c r="F28" s="1139"/>
      <c r="G28" s="1140"/>
      <c r="H28" s="1139"/>
      <c r="I28" s="1141"/>
      <c r="J28" s="97"/>
      <c r="K28" s="97"/>
    </row>
    <row r="29" spans="1:11" s="329" customFormat="1" ht="21.95" customHeight="1" x14ac:dyDescent="0.2">
      <c r="A29" s="1135">
        <v>2007</v>
      </c>
      <c r="B29" s="1136">
        <v>0.245</v>
      </c>
      <c r="C29" s="1137">
        <v>0.11</v>
      </c>
      <c r="D29" s="1815">
        <v>5.7500000000000002E-2</v>
      </c>
      <c r="E29" s="1138"/>
      <c r="F29" s="1139"/>
      <c r="G29" s="1140"/>
      <c r="H29" s="1139"/>
      <c r="I29" s="1141"/>
      <c r="J29" s="97"/>
      <c r="K29" s="97"/>
    </row>
    <row r="30" spans="1:11" s="329" customFormat="1" ht="21.95" customHeight="1" x14ac:dyDescent="0.2">
      <c r="A30" s="1135">
        <v>2008</v>
      </c>
      <c r="B30" s="1136">
        <v>0.33400000000000002</v>
      </c>
      <c r="C30" s="1137">
        <v>0.23699999999999999</v>
      </c>
      <c r="D30" s="1813"/>
      <c r="E30" s="3189">
        <v>4.9299999999999997E-2</v>
      </c>
      <c r="F30" s="3190"/>
      <c r="G30" s="1140">
        <v>6.13E-2</v>
      </c>
      <c r="H30" s="3190">
        <v>6.6900000000000001E-2</v>
      </c>
      <c r="I30" s="3191"/>
      <c r="J30" s="97"/>
      <c r="K30" s="97"/>
    </row>
    <row r="31" spans="1:11" ht="18" customHeight="1" x14ac:dyDescent="0.2">
      <c r="A31" s="1135">
        <v>2009</v>
      </c>
      <c r="B31" s="1136">
        <v>0.41699999999999998</v>
      </c>
      <c r="C31" s="1137">
        <v>0.46899999999999997</v>
      </c>
      <c r="D31" s="1813"/>
      <c r="E31" s="3189">
        <v>6.7199999999999996E-2</v>
      </c>
      <c r="F31" s="3190"/>
      <c r="G31" s="1140">
        <v>7.1199999999999999E-2</v>
      </c>
      <c r="H31" s="3190">
        <v>6.3600000000000004E-2</v>
      </c>
      <c r="I31" s="3191"/>
      <c r="J31" s="97"/>
      <c r="K31" s="97"/>
    </row>
    <row r="32" spans="1:11" ht="18" customHeight="1" x14ac:dyDescent="0.2">
      <c r="A32" s="1135">
        <v>2010</v>
      </c>
      <c r="B32" s="1136">
        <v>0.53300000000000003</v>
      </c>
      <c r="C32" s="1137">
        <v>0.53700000000000003</v>
      </c>
      <c r="D32" s="1813"/>
      <c r="E32" s="3189">
        <v>2.35E-2</v>
      </c>
      <c r="F32" s="3190"/>
      <c r="G32" s="1140">
        <v>5.6500000000000002E-2</v>
      </c>
      <c r="H32" s="3190">
        <v>6.4500000000000002E-2</v>
      </c>
      <c r="I32" s="3191"/>
      <c r="J32" s="1142"/>
      <c r="K32" s="1142"/>
    </row>
    <row r="33" spans="1:43" ht="18" customHeight="1" x14ac:dyDescent="0.2">
      <c r="A33" s="1135">
        <v>2011</v>
      </c>
      <c r="B33" s="1136">
        <v>0.53900000000000003</v>
      </c>
      <c r="C33" s="1137">
        <v>0.54200000000000004</v>
      </c>
      <c r="D33" s="1813"/>
      <c r="E33" s="3189">
        <v>1.9800000000000002E-2</v>
      </c>
      <c r="F33" s="3190">
        <v>5.2299999999999999E-2</v>
      </c>
      <c r="G33" s="1140">
        <v>5.2299999999999999E-2</v>
      </c>
      <c r="H33" s="3190">
        <v>6.5199999999999994E-2</v>
      </c>
      <c r="I33" s="3191"/>
      <c r="J33" s="770"/>
      <c r="K33" s="770"/>
    </row>
    <row r="34" spans="1:43" ht="18" customHeight="1" x14ac:dyDescent="0.2">
      <c r="A34" s="1135">
        <v>2012</v>
      </c>
      <c r="B34" s="1136">
        <v>0.60699999999999998</v>
      </c>
      <c r="C34" s="1137">
        <v>0.625</v>
      </c>
      <c r="D34" s="1813"/>
      <c r="E34" s="3189">
        <v>2.07E-2</v>
      </c>
      <c r="F34" s="3190"/>
      <c r="G34" s="1140">
        <v>4.4499999999999998E-2</v>
      </c>
      <c r="H34" s="3190">
        <v>5.2400000000000002E-2</v>
      </c>
      <c r="I34" s="3191"/>
      <c r="J34" s="770"/>
      <c r="K34" s="770"/>
    </row>
    <row r="35" spans="1:43" ht="18" customHeight="1" x14ac:dyDescent="0.2">
      <c r="A35" s="1135">
        <v>2013</v>
      </c>
      <c r="B35" s="1136">
        <v>0.60799999999999998</v>
      </c>
      <c r="C35" s="1137">
        <v>0.624</v>
      </c>
      <c r="D35" s="1813"/>
      <c r="E35" s="3189">
        <v>0.01</v>
      </c>
      <c r="F35" s="3190"/>
      <c r="G35" s="1140">
        <v>3.5700000000000003E-2</v>
      </c>
      <c r="H35" s="3190">
        <v>4.7699999999999999E-2</v>
      </c>
      <c r="I35" s="3191"/>
      <c r="J35" s="770"/>
      <c r="K35" s="770"/>
      <c r="N35" s="1092"/>
      <c r="O35" s="1092"/>
    </row>
    <row r="36" spans="1:43" ht="18" customHeight="1" x14ac:dyDescent="0.2">
      <c r="A36" s="1135">
        <v>2014</v>
      </c>
      <c r="B36" s="1136">
        <v>0.51200000000000001</v>
      </c>
      <c r="C36" s="1137">
        <v>0.60699999999999998</v>
      </c>
      <c r="D36" s="1813"/>
      <c r="E36" s="3189">
        <v>1.2500000000000001E-2</v>
      </c>
      <c r="F36" s="3190"/>
      <c r="G36" s="1140">
        <v>4.5699999999999998E-2</v>
      </c>
      <c r="H36" s="3190">
        <v>5.6000000000000001E-2</v>
      </c>
      <c r="I36" s="3191"/>
      <c r="J36" s="770"/>
      <c r="K36" s="770"/>
    </row>
    <row r="37" spans="1:43" ht="4.5" customHeight="1" thickBot="1" x14ac:dyDescent="0.25">
      <c r="A37" s="1143"/>
      <c r="B37" s="1144"/>
      <c r="C37" s="1145"/>
      <c r="D37" s="1814"/>
      <c r="E37" s="3192"/>
      <c r="F37" s="3193"/>
      <c r="G37" s="1146"/>
      <c r="H37" s="3193"/>
      <c r="I37" s="3194"/>
      <c r="J37" s="1147"/>
      <c r="K37" s="1147"/>
    </row>
    <row r="38" spans="1:43" ht="12.75" customHeight="1" x14ac:dyDescent="0.2">
      <c r="A38" s="566"/>
      <c r="B38" s="566"/>
      <c r="C38" s="566"/>
      <c r="D38" s="566"/>
      <c r="E38" s="566"/>
      <c r="F38" s="566"/>
      <c r="G38" s="1142"/>
      <c r="H38" s="1142"/>
      <c r="I38" s="1142"/>
      <c r="J38" s="1147"/>
      <c r="K38" s="1147"/>
    </row>
    <row r="39" spans="1:43" s="329" customFormat="1" x14ac:dyDescent="0.15">
      <c r="A39" s="2569" t="s">
        <v>445</v>
      </c>
      <c r="B39" s="2569"/>
      <c r="C39" s="2569"/>
      <c r="D39" s="2569"/>
      <c r="E39" s="2569"/>
      <c r="F39" s="2569"/>
      <c r="G39" s="2569"/>
      <c r="H39" s="2569"/>
      <c r="I39" s="2569"/>
      <c r="J39" s="1147"/>
      <c r="K39" s="1147"/>
    </row>
    <row r="40" spans="1:43" s="329" customFormat="1" x14ac:dyDescent="0.2">
      <c r="A40" s="2569" t="s">
        <v>568</v>
      </c>
      <c r="B40" s="2569"/>
      <c r="C40" s="2569"/>
      <c r="D40" s="2569"/>
      <c r="E40" s="2569"/>
      <c r="F40" s="2569"/>
      <c r="G40" s="2569"/>
      <c r="H40" s="2569"/>
      <c r="I40" s="2569"/>
      <c r="J40" s="1148"/>
      <c r="K40" s="1148"/>
    </row>
    <row r="41" spans="1:43" x14ac:dyDescent="0.2">
      <c r="A41" s="2569" t="s">
        <v>569</v>
      </c>
      <c r="B41" s="2569"/>
      <c r="C41" s="2569"/>
      <c r="D41" s="2569"/>
      <c r="E41" s="2569"/>
      <c r="F41" s="2569"/>
      <c r="G41" s="2569"/>
      <c r="H41" s="2569"/>
      <c r="I41" s="2569"/>
      <c r="J41" s="1149"/>
      <c r="K41" s="1149"/>
    </row>
    <row r="42" spans="1:43" ht="35.25" customHeight="1" x14ac:dyDescent="0.2">
      <c r="A42" s="3133" t="s">
        <v>570</v>
      </c>
      <c r="B42" s="3133"/>
      <c r="C42" s="3133"/>
      <c r="D42" s="3133"/>
      <c r="E42" s="3133"/>
      <c r="F42" s="3133"/>
      <c r="G42" s="3133"/>
      <c r="H42" s="3133"/>
      <c r="I42" s="3133"/>
      <c r="J42" s="1149"/>
      <c r="K42" s="1149"/>
    </row>
    <row r="43" spans="1:43" x14ac:dyDescent="0.2">
      <c r="A43" s="3133" t="s">
        <v>800</v>
      </c>
      <c r="B43" s="3133"/>
      <c r="C43" s="3133"/>
      <c r="D43" s="3133"/>
      <c r="E43" s="3133"/>
      <c r="F43" s="3133"/>
      <c r="G43" s="3133"/>
      <c r="H43" s="3133"/>
      <c r="I43" s="2570"/>
      <c r="J43" s="1149"/>
      <c r="K43" s="1149"/>
    </row>
    <row r="44" spans="1:43" ht="9" customHeight="1" x14ac:dyDescent="0.2">
      <c r="A44" s="1150"/>
      <c r="J44" s="1149"/>
      <c r="K44" s="1149"/>
    </row>
    <row r="45" spans="1:43" x14ac:dyDescent="0.2">
      <c r="A45" s="273"/>
      <c r="B45" s="273"/>
      <c r="C45" s="273"/>
      <c r="D45" s="273"/>
      <c r="E45" s="273"/>
      <c r="F45" s="273"/>
      <c r="G45" s="1149"/>
      <c r="H45" s="1149"/>
      <c r="I45" s="1149"/>
      <c r="J45" s="1149"/>
      <c r="K45" s="1149"/>
      <c r="L45" s="273"/>
      <c r="M45" s="273"/>
      <c r="N45" s="273"/>
      <c r="O45" s="273"/>
      <c r="P45" s="273"/>
      <c r="Q45" s="273"/>
      <c r="R45" s="273"/>
      <c r="S45" s="273"/>
      <c r="T45" s="273"/>
      <c r="U45" s="273"/>
      <c r="V45" s="273"/>
      <c r="W45" s="273"/>
      <c r="X45" s="273"/>
      <c r="Y45" s="273"/>
      <c r="Z45" s="273"/>
      <c r="AA45" s="273"/>
      <c r="AB45" s="273"/>
      <c r="AC45" s="273"/>
      <c r="AD45" s="273"/>
      <c r="AE45" s="273"/>
      <c r="AF45" s="273"/>
      <c r="AG45" s="273"/>
      <c r="AH45" s="273"/>
      <c r="AI45" s="273"/>
      <c r="AJ45" s="273"/>
      <c r="AK45" s="273"/>
      <c r="AL45" s="273"/>
      <c r="AM45" s="273"/>
      <c r="AN45" s="273"/>
      <c r="AO45" s="273"/>
      <c r="AP45" s="273"/>
      <c r="AQ45" s="273"/>
    </row>
    <row r="46" spans="1:43" x14ac:dyDescent="0.2">
      <c r="A46" s="273"/>
      <c r="B46" s="273"/>
      <c r="C46" s="273"/>
      <c r="D46" s="273"/>
      <c r="E46" s="273"/>
      <c r="F46" s="273"/>
      <c r="G46" s="1149"/>
      <c r="H46" s="1149"/>
      <c r="I46" s="1149"/>
      <c r="J46" s="1149"/>
      <c r="K46" s="1149"/>
      <c r="L46" s="273"/>
      <c r="M46" s="273"/>
      <c r="N46" s="273"/>
      <c r="O46" s="273"/>
      <c r="P46" s="273"/>
    </row>
    <row r="47" spans="1:43" x14ac:dyDescent="0.2">
      <c r="A47" s="273"/>
      <c r="B47" s="273"/>
      <c r="C47" s="273"/>
      <c r="D47" s="273"/>
      <c r="E47" s="273"/>
      <c r="F47" s="273"/>
      <c r="G47" s="1149"/>
      <c r="H47" s="1149"/>
      <c r="I47" s="1149"/>
      <c r="J47" s="1149"/>
      <c r="K47" s="1149"/>
      <c r="L47" s="273"/>
      <c r="M47" s="273"/>
      <c r="N47" s="273"/>
      <c r="O47" s="273"/>
      <c r="P47" s="273"/>
    </row>
    <row r="48" spans="1:43" x14ac:dyDescent="0.2">
      <c r="A48" s="273"/>
      <c r="B48" s="273"/>
      <c r="C48" s="273"/>
      <c r="D48" s="273"/>
      <c r="E48" s="273"/>
      <c r="F48" s="273"/>
      <c r="G48" s="1149"/>
      <c r="H48" s="1149"/>
      <c r="I48" s="1149"/>
      <c r="J48" s="1149"/>
      <c r="K48" s="1149"/>
      <c r="L48" s="273"/>
      <c r="M48" s="273"/>
      <c r="N48" s="273"/>
      <c r="O48" s="273"/>
      <c r="P48" s="273"/>
    </row>
    <row r="49" spans="1:16" x14ac:dyDescent="0.2">
      <c r="A49" s="273"/>
      <c r="B49" s="273"/>
      <c r="C49" s="273"/>
      <c r="D49" s="273"/>
      <c r="E49" s="273"/>
      <c r="F49" s="273"/>
      <c r="G49" s="1149"/>
      <c r="H49" s="1149"/>
      <c r="I49" s="1149"/>
      <c r="J49" s="1149"/>
      <c r="K49" s="1149"/>
      <c r="L49" s="273"/>
      <c r="M49" s="273"/>
      <c r="N49" s="273"/>
      <c r="O49" s="273"/>
      <c r="P49" s="273"/>
    </row>
    <row r="50" spans="1:16" x14ac:dyDescent="0.2">
      <c r="A50" s="273"/>
      <c r="B50" s="273"/>
      <c r="C50" s="273"/>
      <c r="D50" s="273"/>
      <c r="E50" s="273"/>
      <c r="F50" s="273"/>
      <c r="G50" s="1149"/>
      <c r="H50" s="1149"/>
      <c r="I50" s="1149"/>
      <c r="J50" s="1149"/>
      <c r="K50" s="1149"/>
      <c r="L50" s="273"/>
      <c r="M50" s="273"/>
      <c r="N50" s="273"/>
      <c r="O50" s="273"/>
      <c r="P50" s="273"/>
    </row>
    <row r="51" spans="1:16" x14ac:dyDescent="0.2">
      <c r="A51" s="273"/>
      <c r="B51" s="273"/>
      <c r="C51" s="273"/>
      <c r="D51" s="273"/>
      <c r="E51" s="273"/>
      <c r="F51" s="273"/>
      <c r="G51" s="1149"/>
      <c r="H51" s="1149"/>
      <c r="I51" s="1149"/>
      <c r="J51" s="1149"/>
      <c r="K51" s="1149"/>
      <c r="L51" s="273"/>
      <c r="M51" s="273"/>
      <c r="N51" s="273"/>
      <c r="O51" s="273"/>
      <c r="P51" s="273"/>
    </row>
    <row r="52" spans="1:16" x14ac:dyDescent="0.2">
      <c r="A52" s="273"/>
      <c r="B52" s="273"/>
      <c r="C52" s="273"/>
      <c r="D52" s="273"/>
      <c r="E52" s="273"/>
      <c r="F52" s="273"/>
      <c r="G52" s="1149"/>
      <c r="H52" s="1149"/>
      <c r="I52" s="1149"/>
      <c r="J52" s="1149"/>
      <c r="K52" s="1149"/>
      <c r="L52" s="273"/>
      <c r="M52" s="273"/>
      <c r="N52" s="273"/>
      <c r="O52" s="273"/>
      <c r="P52" s="273"/>
    </row>
    <row r="53" spans="1:16" x14ac:dyDescent="0.2">
      <c r="A53" s="273"/>
      <c r="B53" s="273"/>
      <c r="C53" s="273"/>
      <c r="D53" s="273"/>
      <c r="E53" s="273"/>
      <c r="F53" s="273"/>
      <c r="G53" s="1149"/>
      <c r="H53" s="1149"/>
      <c r="I53" s="1149"/>
      <c r="J53" s="1149"/>
      <c r="K53" s="1149"/>
      <c r="L53" s="273"/>
      <c r="M53" s="273"/>
      <c r="N53" s="273"/>
      <c r="O53" s="273"/>
      <c r="P53" s="273"/>
    </row>
    <row r="54" spans="1:16" x14ac:dyDescent="0.2">
      <c r="A54" s="273"/>
      <c r="B54" s="273"/>
      <c r="C54" s="273"/>
      <c r="D54" s="273"/>
      <c r="E54" s="273"/>
      <c r="F54" s="273"/>
      <c r="G54" s="1149"/>
      <c r="H54" s="1149"/>
      <c r="I54" s="1149"/>
      <c r="J54" s="1149"/>
      <c r="K54" s="1149"/>
      <c r="L54" s="273"/>
      <c r="M54" s="273"/>
      <c r="N54" s="273"/>
      <c r="O54" s="273"/>
      <c r="P54" s="273"/>
    </row>
    <row r="55" spans="1:16" x14ac:dyDescent="0.2">
      <c r="A55" s="273"/>
      <c r="B55" s="273"/>
      <c r="C55" s="273"/>
      <c r="D55" s="273"/>
      <c r="E55" s="273"/>
      <c r="F55" s="273"/>
      <c r="G55" s="1149"/>
      <c r="H55" s="1149"/>
      <c r="I55" s="1149"/>
      <c r="J55" s="1149"/>
      <c r="K55" s="1149"/>
      <c r="L55" s="273"/>
      <c r="M55" s="273"/>
      <c r="N55" s="273"/>
      <c r="O55" s="273"/>
      <c r="P55" s="273"/>
    </row>
    <row r="56" spans="1:16" ht="13.5" thickBot="1" x14ac:dyDescent="0.25">
      <c r="A56" s="273"/>
      <c r="B56" s="273"/>
      <c r="C56" s="273"/>
      <c r="D56" s="273"/>
      <c r="E56" s="273"/>
      <c r="F56" s="273"/>
      <c r="G56" s="1149"/>
      <c r="H56" s="1149"/>
      <c r="I56" s="1149"/>
      <c r="J56" s="1149"/>
      <c r="K56" s="1149"/>
      <c r="L56" s="273"/>
      <c r="M56" s="273"/>
      <c r="N56" s="273"/>
      <c r="O56" s="273"/>
      <c r="P56" s="273"/>
    </row>
    <row r="57" spans="1:16" ht="13.5" thickBot="1" x14ac:dyDescent="0.25">
      <c r="A57" s="273"/>
      <c r="B57" s="273"/>
      <c r="C57" s="273"/>
      <c r="D57" s="273"/>
      <c r="E57" s="1151" t="s">
        <v>16</v>
      </c>
      <c r="F57" s="1151" t="s">
        <v>16</v>
      </c>
      <c r="G57" s="1151" t="s">
        <v>16</v>
      </c>
      <c r="H57" s="1149"/>
      <c r="I57" s="1149"/>
      <c r="J57" s="1149"/>
      <c r="K57" s="1149"/>
      <c r="L57" s="273"/>
      <c r="M57" s="273"/>
      <c r="N57" s="273"/>
      <c r="O57" s="273"/>
      <c r="P57" s="273"/>
    </row>
    <row r="58" spans="1:16" x14ac:dyDescent="0.2">
      <c r="A58" s="273"/>
      <c r="B58" s="273"/>
      <c r="C58" s="273"/>
      <c r="D58" s="273"/>
      <c r="E58" s="273"/>
      <c r="F58" s="273"/>
      <c r="G58" s="1149"/>
      <c r="H58" s="1149"/>
      <c r="I58" s="1149"/>
      <c r="J58" s="1149"/>
      <c r="K58" s="1149"/>
      <c r="L58" s="273"/>
      <c r="M58" s="273"/>
      <c r="N58" s="273"/>
      <c r="O58" s="273"/>
      <c r="P58" s="273"/>
    </row>
    <row r="59" spans="1:16" x14ac:dyDescent="0.2">
      <c r="A59" s="273"/>
      <c r="B59" s="273"/>
      <c r="C59" s="273"/>
      <c r="D59" s="273"/>
      <c r="E59" s="273"/>
      <c r="F59" s="273"/>
      <c r="G59" s="1149"/>
      <c r="H59" s="1149"/>
      <c r="I59" s="1149"/>
      <c r="J59" s="1149"/>
      <c r="K59" s="1149"/>
      <c r="L59" s="273"/>
      <c r="M59" s="273"/>
      <c r="N59" s="273"/>
      <c r="O59" s="273"/>
      <c r="P59" s="273"/>
    </row>
    <row r="60" spans="1:16" x14ac:dyDescent="0.2">
      <c r="A60" s="273"/>
      <c r="B60" s="273"/>
      <c r="C60" s="273"/>
      <c r="D60" s="273"/>
      <c r="E60" s="273"/>
      <c r="F60" s="273"/>
      <c r="G60" s="1149"/>
      <c r="H60" s="1149"/>
      <c r="I60" s="1149"/>
      <c r="J60" s="1149"/>
      <c r="K60" s="1149"/>
      <c r="L60" s="273"/>
      <c r="M60" s="273"/>
      <c r="N60" s="273"/>
      <c r="O60" s="273"/>
      <c r="P60" s="273"/>
    </row>
    <row r="61" spans="1:16" x14ac:dyDescent="0.2">
      <c r="A61" s="273"/>
      <c r="B61" s="273"/>
      <c r="C61" s="273"/>
      <c r="D61" s="273"/>
      <c r="E61" s="273"/>
      <c r="F61" s="273"/>
      <c r="G61" s="1149"/>
      <c r="H61" s="1149"/>
      <c r="I61" s="1149"/>
      <c r="J61" s="1149"/>
      <c r="K61" s="1149"/>
      <c r="L61" s="273"/>
      <c r="M61" s="273"/>
      <c r="N61" s="273"/>
      <c r="O61" s="273"/>
      <c r="P61" s="273"/>
    </row>
    <row r="62" spans="1:16" x14ac:dyDescent="0.2">
      <c r="A62" s="273"/>
      <c r="B62" s="273"/>
      <c r="C62" s="273"/>
      <c r="D62" s="273"/>
      <c r="E62" s="273"/>
      <c r="F62" s="273"/>
      <c r="G62" s="1149"/>
      <c r="H62" s="1149"/>
      <c r="I62" s="1149"/>
      <c r="L62" s="273"/>
      <c r="M62" s="273"/>
      <c r="N62" s="273"/>
      <c r="O62" s="273"/>
      <c r="P62" s="273"/>
    </row>
    <row r="63" spans="1:16" x14ac:dyDescent="0.2">
      <c r="A63" s="273"/>
      <c r="B63" s="273"/>
      <c r="C63" s="273"/>
      <c r="D63" s="273"/>
      <c r="E63" s="273"/>
      <c r="F63" s="273"/>
      <c r="G63" s="1149"/>
      <c r="H63" s="1149"/>
      <c r="I63" s="1149"/>
      <c r="L63" s="273"/>
      <c r="M63" s="273"/>
      <c r="N63" s="273"/>
      <c r="O63" s="273"/>
      <c r="P63" s="273"/>
    </row>
    <row r="64" spans="1:16" x14ac:dyDescent="0.2">
      <c r="A64" s="273"/>
      <c r="B64" s="273"/>
      <c r="C64" s="273"/>
      <c r="D64" s="273"/>
      <c r="E64" s="273"/>
      <c r="F64" s="273"/>
      <c r="G64" s="1149"/>
      <c r="H64" s="1149"/>
      <c r="I64" s="1149"/>
      <c r="L64" s="273"/>
      <c r="M64" s="273"/>
      <c r="N64" s="273"/>
      <c r="O64" s="273"/>
      <c r="P64" s="273"/>
    </row>
    <row r="65" spans="1:16" x14ac:dyDescent="0.2">
      <c r="A65" s="273"/>
      <c r="B65" s="273"/>
      <c r="C65" s="273"/>
      <c r="D65" s="273"/>
      <c r="E65" s="273"/>
      <c r="F65" s="273"/>
      <c r="G65" s="1149"/>
      <c r="H65" s="1149"/>
      <c r="I65" s="1149"/>
      <c r="L65" s="273"/>
      <c r="M65" s="273"/>
      <c r="N65" s="273"/>
      <c r="O65" s="273"/>
      <c r="P65" s="273"/>
    </row>
    <row r="66" spans="1:16" x14ac:dyDescent="0.2">
      <c r="A66" s="273"/>
      <c r="B66" s="273"/>
      <c r="C66" s="273"/>
      <c r="D66" s="273"/>
      <c r="E66" s="273"/>
      <c r="F66" s="273"/>
      <c r="G66" s="1149"/>
      <c r="H66" s="1149"/>
      <c r="I66" s="1149"/>
      <c r="L66" s="273"/>
      <c r="M66" s="273"/>
      <c r="N66" s="273"/>
      <c r="O66" s="273"/>
      <c r="P66" s="273"/>
    </row>
  </sheetData>
  <mergeCells count="30">
    <mergeCell ref="A43:H43"/>
    <mergeCell ref="E30:F30"/>
    <mergeCell ref="H30:I30"/>
    <mergeCell ref="E31:F31"/>
    <mergeCell ref="A1:I2"/>
    <mergeCell ref="A3:I3"/>
    <mergeCell ref="A4:I4"/>
    <mergeCell ref="A6:A12"/>
    <mergeCell ref="B6:B12"/>
    <mergeCell ref="C6:C12"/>
    <mergeCell ref="E6:I9"/>
    <mergeCell ref="E10:F10"/>
    <mergeCell ref="H10:I10"/>
    <mergeCell ref="E11:F11"/>
    <mergeCell ref="H11:I11"/>
    <mergeCell ref="H31:I31"/>
    <mergeCell ref="D6:D12"/>
    <mergeCell ref="E33:F33"/>
    <mergeCell ref="H33:I33"/>
    <mergeCell ref="E34:F34"/>
    <mergeCell ref="H34:I34"/>
    <mergeCell ref="E32:F32"/>
    <mergeCell ref="H32:I32"/>
    <mergeCell ref="A42:I42"/>
    <mergeCell ref="E35:F35"/>
    <mergeCell ref="H35:I35"/>
    <mergeCell ref="E36:F36"/>
    <mergeCell ref="H36:I36"/>
    <mergeCell ref="E37:F37"/>
    <mergeCell ref="H37:I37"/>
  </mergeCells>
  <printOptions horizontalCentered="1"/>
  <pageMargins left="0.7" right="0.7" top="0.75" bottom="0.5" header="0.3" footer="0.3"/>
  <pageSetup scale="73" orientation="landscape" r:id="rId1"/>
  <headerFooter>
    <oddFooter>&amp;R2015 Data Tables</odd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sheetPr>
    <pageSetUpPr fitToPage="1"/>
  </sheetPr>
  <dimension ref="A1:H45"/>
  <sheetViews>
    <sheetView zoomScale="80" zoomScaleNormal="80" workbookViewId="0">
      <selection sqref="A1:G1"/>
    </sheetView>
  </sheetViews>
  <sheetFormatPr defaultColWidth="9.140625" defaultRowHeight="12.75" x14ac:dyDescent="0.2"/>
  <cols>
    <col min="1" max="2" width="18.7109375" style="560" customWidth="1"/>
    <col min="3" max="3" width="20.5703125" style="560" customWidth="1"/>
    <col min="4" max="4" width="19.85546875" style="560" customWidth="1"/>
    <col min="5" max="5" width="21.28515625" style="560" customWidth="1"/>
    <col min="6" max="6" width="19.85546875" style="560" customWidth="1"/>
    <col min="7" max="7" width="19.28515625" style="560" customWidth="1"/>
    <col min="8" max="16384" width="9.140625" style="560"/>
  </cols>
  <sheetData>
    <row r="1" spans="1:8" x14ac:dyDescent="0.2">
      <c r="A1" s="3028"/>
      <c r="B1" s="2911"/>
      <c r="C1" s="2911"/>
      <c r="D1" s="2911"/>
      <c r="E1" s="2911"/>
      <c r="F1" s="2911"/>
      <c r="G1" s="2912"/>
    </row>
    <row r="2" spans="1:8" ht="20.25" x14ac:dyDescent="0.3">
      <c r="A2" s="2731" t="s">
        <v>571</v>
      </c>
      <c r="B2" s="2732"/>
      <c r="C2" s="2732"/>
      <c r="D2" s="2732"/>
      <c r="E2" s="2732"/>
      <c r="F2" s="2732"/>
      <c r="G2" s="2733"/>
    </row>
    <row r="3" spans="1:8" ht="18" x14ac:dyDescent="0.25">
      <c r="A3" s="2696" t="s">
        <v>572</v>
      </c>
      <c r="B3" s="2697"/>
      <c r="C3" s="2697"/>
      <c r="D3" s="2697"/>
      <c r="E3" s="2697"/>
      <c r="F3" s="2697"/>
      <c r="G3" s="2698"/>
    </row>
    <row r="4" spans="1:8" ht="18" x14ac:dyDescent="0.25">
      <c r="A4" s="2696" t="s">
        <v>1</v>
      </c>
      <c r="B4" s="2697"/>
      <c r="C4" s="2697"/>
      <c r="D4" s="2697"/>
      <c r="E4" s="2697"/>
      <c r="F4" s="2697"/>
      <c r="G4" s="2698"/>
    </row>
    <row r="5" spans="1:8" ht="13.5" thickBot="1" x14ac:dyDescent="0.25">
      <c r="A5" s="1867"/>
      <c r="B5" s="1868"/>
      <c r="C5" s="1868"/>
      <c r="D5" s="1868"/>
      <c r="E5" s="1868"/>
      <c r="F5" s="1868"/>
      <c r="G5" s="1869"/>
    </row>
    <row r="6" spans="1:8" x14ac:dyDescent="0.2">
      <c r="A6" s="3212" t="s">
        <v>471</v>
      </c>
      <c r="B6" s="341"/>
      <c r="C6" s="325"/>
      <c r="D6" s="325"/>
      <c r="E6" s="325"/>
      <c r="F6" s="325"/>
      <c r="G6" s="342"/>
    </row>
    <row r="7" spans="1:8" ht="15" x14ac:dyDescent="0.2">
      <c r="A7" s="3212"/>
      <c r="B7" s="718" t="s">
        <v>9</v>
      </c>
      <c r="C7" s="778" t="s">
        <v>573</v>
      </c>
      <c r="D7" s="778" t="s">
        <v>574</v>
      </c>
      <c r="E7" s="778" t="s">
        <v>575</v>
      </c>
      <c r="F7" s="778" t="s">
        <v>576</v>
      </c>
      <c r="G7" s="1152" t="s">
        <v>577</v>
      </c>
    </row>
    <row r="8" spans="1:8" ht="13.5" customHeight="1" x14ac:dyDescent="0.2">
      <c r="A8" s="3212"/>
      <c r="B8" s="1153" t="s">
        <v>14</v>
      </c>
      <c r="C8" s="1154" t="s">
        <v>14</v>
      </c>
      <c r="D8" s="778" t="s">
        <v>578</v>
      </c>
      <c r="E8" s="1154" t="s">
        <v>14</v>
      </c>
      <c r="F8" s="1154" t="s">
        <v>14</v>
      </c>
      <c r="G8" s="1152"/>
    </row>
    <row r="9" spans="1:8" ht="6.75" customHeight="1" thickBot="1" x14ac:dyDescent="0.25">
      <c r="A9" s="3213"/>
      <c r="B9" s="326"/>
      <c r="C9" s="327"/>
      <c r="D9" s="1155"/>
      <c r="E9" s="327"/>
      <c r="F9" s="327"/>
      <c r="G9" s="1156"/>
    </row>
    <row r="10" spans="1:8" ht="9.6" customHeight="1" x14ac:dyDescent="0.2">
      <c r="A10" s="1157"/>
      <c r="B10" s="653"/>
      <c r="C10" s="1158"/>
      <c r="D10" s="1159"/>
      <c r="E10" s="1158"/>
      <c r="F10" s="1158"/>
      <c r="G10" s="1160"/>
      <c r="H10" s="249"/>
    </row>
    <row r="11" spans="1:8" x14ac:dyDescent="0.2">
      <c r="A11" s="348">
        <v>1980</v>
      </c>
      <c r="B11" s="1161">
        <v>259810</v>
      </c>
      <c r="C11" s="1161">
        <v>212072</v>
      </c>
      <c r="D11" s="1162">
        <v>1.2265776590169817</v>
      </c>
      <c r="E11" s="1161">
        <v>20156</v>
      </c>
      <c r="F11" s="1161">
        <v>67894</v>
      </c>
      <c r="G11" s="1163">
        <v>8.5000000000000006E-2</v>
      </c>
      <c r="H11" s="249"/>
    </row>
    <row r="12" spans="1:8" ht="9" customHeight="1" x14ac:dyDescent="0.2">
      <c r="A12" s="348"/>
      <c r="B12" s="1164"/>
      <c r="C12" s="1164"/>
      <c r="D12" s="1162"/>
      <c r="E12" s="1164"/>
      <c r="F12" s="1164"/>
      <c r="G12" s="1163"/>
      <c r="H12" s="249"/>
    </row>
    <row r="13" spans="1:8" x14ac:dyDescent="0.2">
      <c r="A13" s="348">
        <v>1985</v>
      </c>
      <c r="B13" s="1164">
        <v>500673</v>
      </c>
      <c r="C13" s="1164">
        <v>308617</v>
      </c>
      <c r="D13" s="1162">
        <v>1.6223117974706514</v>
      </c>
      <c r="E13" s="1164">
        <v>11182</v>
      </c>
      <c r="F13" s="1164">
        <v>203238</v>
      </c>
      <c r="G13" s="1163">
        <v>9.7500000000000003E-2</v>
      </c>
      <c r="H13" s="249"/>
    </row>
    <row r="14" spans="1:8" ht="9" customHeight="1" x14ac:dyDescent="0.2">
      <c r="A14" s="348"/>
      <c r="B14" s="1164"/>
      <c r="C14" s="1164"/>
      <c r="D14" s="1162"/>
      <c r="E14" s="1164"/>
      <c r="F14" s="1164"/>
      <c r="G14" s="1163"/>
      <c r="H14" s="249"/>
    </row>
    <row r="15" spans="1:8" ht="18" customHeight="1" x14ac:dyDescent="0.2">
      <c r="A15" s="348">
        <v>1990</v>
      </c>
      <c r="B15" s="1164">
        <v>837131</v>
      </c>
      <c r="C15" s="1164">
        <v>604047</v>
      </c>
      <c r="D15" s="1162">
        <v>1.3858706358942268</v>
      </c>
      <c r="E15" s="1164">
        <v>35689</v>
      </c>
      <c r="F15" s="1164">
        <v>268773</v>
      </c>
      <c r="G15" s="1163">
        <v>7.2499999999999995E-2</v>
      </c>
      <c r="H15" s="249"/>
    </row>
    <row r="16" spans="1:8" ht="18" customHeight="1" x14ac:dyDescent="0.2">
      <c r="A16" s="348">
        <v>1991</v>
      </c>
      <c r="B16" s="1164">
        <v>848251</v>
      </c>
      <c r="C16" s="1164">
        <v>687896</v>
      </c>
      <c r="D16" s="1162">
        <v>1.2331093653691838</v>
      </c>
      <c r="E16" s="1164">
        <v>34485</v>
      </c>
      <c r="F16" s="1164">
        <v>194840</v>
      </c>
      <c r="G16" s="1163">
        <v>7.2499999999999995E-2</v>
      </c>
      <c r="H16" s="249"/>
    </row>
    <row r="17" spans="1:8" ht="18" customHeight="1" x14ac:dyDescent="0.2">
      <c r="A17" s="348">
        <v>1992</v>
      </c>
      <c r="B17" s="1164">
        <v>915722</v>
      </c>
      <c r="C17" s="1164">
        <v>771421</v>
      </c>
      <c r="D17" s="1162">
        <v>1.1870586877982321</v>
      </c>
      <c r="E17" s="1164">
        <v>47528</v>
      </c>
      <c r="F17" s="1164">
        <v>191829</v>
      </c>
      <c r="G17" s="1163">
        <v>6.25E-2</v>
      </c>
      <c r="H17" s="249"/>
    </row>
    <row r="18" spans="1:8" ht="18" customHeight="1" x14ac:dyDescent="0.2">
      <c r="A18" s="348">
        <v>1993</v>
      </c>
      <c r="B18" s="1164">
        <v>951972</v>
      </c>
      <c r="C18" s="1164">
        <v>844803</v>
      </c>
      <c r="D18" s="1162">
        <v>1.1268567938324083</v>
      </c>
      <c r="E18" s="1164">
        <v>59622</v>
      </c>
      <c r="F18" s="1164">
        <v>166791</v>
      </c>
      <c r="G18" s="1163">
        <v>6.4000000000000001E-2</v>
      </c>
      <c r="H18" s="249"/>
    </row>
    <row r="19" spans="1:8" ht="18" customHeight="1" x14ac:dyDescent="0.2">
      <c r="A19" s="348">
        <v>1994</v>
      </c>
      <c r="B19" s="1164">
        <v>1001128.54</v>
      </c>
      <c r="C19" s="1164">
        <v>936698.39</v>
      </c>
      <c r="D19" s="1162">
        <v>1.0687843074012331</v>
      </c>
      <c r="E19" s="1164">
        <v>75569.45</v>
      </c>
      <c r="F19" s="1164">
        <v>139999.6</v>
      </c>
      <c r="G19" s="1163">
        <v>5.6500000000000002E-2</v>
      </c>
      <c r="H19" s="249"/>
    </row>
    <row r="20" spans="1:8" ht="18" customHeight="1" x14ac:dyDescent="0.2">
      <c r="A20" s="348">
        <v>1995</v>
      </c>
      <c r="B20" s="1164">
        <v>1032502.72</v>
      </c>
      <c r="C20" s="1164">
        <v>887730.27</v>
      </c>
      <c r="D20" s="1162">
        <v>1.1630815743164868</v>
      </c>
      <c r="E20" s="1164">
        <v>37277.910000000003</v>
      </c>
      <c r="F20" s="1164">
        <v>182050.35</v>
      </c>
      <c r="G20" s="1163">
        <v>7.1499999999999994E-2</v>
      </c>
      <c r="H20" s="249"/>
    </row>
    <row r="21" spans="1:8" ht="18" customHeight="1" x14ac:dyDescent="0.2">
      <c r="A21" s="348">
        <v>1996</v>
      </c>
      <c r="B21" s="1164">
        <v>1198220.76</v>
      </c>
      <c r="C21" s="1164">
        <v>1134193.8899999999</v>
      </c>
      <c r="D21" s="1162">
        <v>1.0564514326558399</v>
      </c>
      <c r="E21" s="1164">
        <v>83070.77</v>
      </c>
      <c r="F21" s="1164">
        <v>147097.64000000001</v>
      </c>
      <c r="G21" s="1163">
        <v>5.2999999999999999E-2</v>
      </c>
      <c r="H21" s="249"/>
    </row>
    <row r="22" spans="1:8" ht="18" customHeight="1" x14ac:dyDescent="0.2">
      <c r="A22" s="348">
        <v>1997</v>
      </c>
      <c r="B22" s="1164">
        <v>1368188</v>
      </c>
      <c r="C22" s="1164">
        <v>1192222</v>
      </c>
      <c r="D22" s="1162">
        <v>1.1499999999999999</v>
      </c>
      <c r="E22" s="1164">
        <v>47906</v>
      </c>
      <c r="F22" s="1164">
        <v>223871</v>
      </c>
      <c r="G22" s="1163">
        <v>5.8000000000000003E-2</v>
      </c>
      <c r="H22" s="249"/>
    </row>
    <row r="23" spans="1:8" ht="18" customHeight="1" x14ac:dyDescent="0.2">
      <c r="A23" s="348">
        <v>1998</v>
      </c>
      <c r="B23" s="1164">
        <v>1491487.71</v>
      </c>
      <c r="C23" s="1164">
        <v>1284724.57</v>
      </c>
      <c r="D23" s="1162">
        <v>1.160939663510911</v>
      </c>
      <c r="E23" s="1164">
        <v>49242</v>
      </c>
      <c r="F23" s="1164">
        <v>256005</v>
      </c>
      <c r="G23" s="1163">
        <v>5.3999999999999999E-2</v>
      </c>
      <c r="H23" s="249"/>
    </row>
    <row r="24" spans="1:8" ht="18" customHeight="1" x14ac:dyDescent="0.2">
      <c r="A24" s="348">
        <v>1999</v>
      </c>
      <c r="B24" s="1164">
        <v>1692755.15</v>
      </c>
      <c r="C24" s="1164">
        <v>1455468.63</v>
      </c>
      <c r="D24" s="1162">
        <v>1.163031009469438</v>
      </c>
      <c r="E24" s="1164">
        <v>54237.35</v>
      </c>
      <c r="F24" s="1164">
        <v>291523.88</v>
      </c>
      <c r="G24" s="1163">
        <v>5.2999999999999999E-2</v>
      </c>
      <c r="H24" s="249"/>
    </row>
    <row r="25" spans="1:8" ht="18" customHeight="1" x14ac:dyDescent="0.2">
      <c r="A25" s="348">
        <v>2000</v>
      </c>
      <c r="B25" s="1164">
        <v>1836184.15</v>
      </c>
      <c r="C25" s="1164">
        <v>1271347.05</v>
      </c>
      <c r="D25" s="1162">
        <v>1.4442823853644053</v>
      </c>
      <c r="E25" s="1164">
        <v>6565.7</v>
      </c>
      <c r="F25" s="1164">
        <v>571402.81000000006</v>
      </c>
      <c r="G25" s="1163">
        <v>7.0000000000000007E-2</v>
      </c>
      <c r="H25" s="249"/>
    </row>
    <row r="26" spans="1:8" ht="18" customHeight="1" x14ac:dyDescent="0.2">
      <c r="A26" s="348">
        <v>2001</v>
      </c>
      <c r="B26" s="1164">
        <v>1714533.56</v>
      </c>
      <c r="C26" s="1164">
        <v>1374415.87</v>
      </c>
      <c r="D26" s="1162">
        <v>1.2474634478718585</v>
      </c>
      <c r="E26" s="1164">
        <v>38564.21</v>
      </c>
      <c r="F26" s="1164">
        <v>378681.91</v>
      </c>
      <c r="G26" s="1163">
        <v>6.4000000000000001E-2</v>
      </c>
      <c r="H26" s="249"/>
    </row>
    <row r="27" spans="1:8" ht="18" customHeight="1" x14ac:dyDescent="0.2">
      <c r="A27" s="348">
        <v>2002</v>
      </c>
      <c r="B27" s="1164">
        <v>1444776.6</v>
      </c>
      <c r="C27" s="1164">
        <v>1435557.78</v>
      </c>
      <c r="D27" s="1162">
        <v>1.0064217686870118</v>
      </c>
      <c r="E27" s="1164">
        <v>142573</v>
      </c>
      <c r="F27" s="1164">
        <v>151792.99</v>
      </c>
      <c r="G27" s="1163">
        <v>5.7000000000000002E-2</v>
      </c>
      <c r="H27" s="249"/>
    </row>
    <row r="28" spans="1:8" ht="18" customHeight="1" x14ac:dyDescent="0.2">
      <c r="A28" s="348">
        <v>2003</v>
      </c>
      <c r="B28" s="1164">
        <v>1372489.89</v>
      </c>
      <c r="C28" s="1164">
        <v>1620607.03</v>
      </c>
      <c r="D28" s="1162">
        <v>0.84689864019656869</v>
      </c>
      <c r="E28" s="1164">
        <v>298996.2</v>
      </c>
      <c r="F28" s="1164">
        <v>50878.98</v>
      </c>
      <c r="G28" s="1163">
        <v>0.05</v>
      </c>
      <c r="H28" s="249"/>
    </row>
    <row r="29" spans="1:8" ht="18" customHeight="1" x14ac:dyDescent="0.2">
      <c r="A29" s="348">
        <v>2004</v>
      </c>
      <c r="B29" s="1164">
        <v>1590057</v>
      </c>
      <c r="C29" s="1164">
        <v>1860514</v>
      </c>
      <c r="D29" s="1162">
        <v>0.85465518973846988</v>
      </c>
      <c r="E29" s="1164">
        <v>321831</v>
      </c>
      <c r="F29" s="1164">
        <v>51373</v>
      </c>
      <c r="G29" s="1163">
        <v>0.04</v>
      </c>
      <c r="H29" s="249"/>
    </row>
    <row r="30" spans="1:8" ht="18" customHeight="1" x14ac:dyDescent="0.2">
      <c r="A30" s="348">
        <v>2005</v>
      </c>
      <c r="B30" s="1164">
        <v>1728856</v>
      </c>
      <c r="C30" s="1164">
        <v>1946593</v>
      </c>
      <c r="D30" s="1162">
        <v>0.88814456848452661</v>
      </c>
      <c r="E30" s="1164">
        <v>282953</v>
      </c>
      <c r="F30" s="1164">
        <v>65215</v>
      </c>
      <c r="G30" s="1163">
        <v>3.9E-2</v>
      </c>
      <c r="H30" s="249"/>
    </row>
    <row r="31" spans="1:8" ht="18" customHeight="1" x14ac:dyDescent="0.2">
      <c r="A31" s="348">
        <v>2006</v>
      </c>
      <c r="B31" s="1164">
        <v>1840181.46</v>
      </c>
      <c r="C31" s="1164">
        <v>1910562.76</v>
      </c>
      <c r="D31" s="1162">
        <v>0.96316200573280297</v>
      </c>
      <c r="E31" s="1164">
        <v>185883.1</v>
      </c>
      <c r="F31" s="1164">
        <v>115501.8</v>
      </c>
      <c r="G31" s="1163">
        <v>4.4999999999999998E-2</v>
      </c>
      <c r="H31" s="249"/>
    </row>
    <row r="32" spans="1:8" ht="18" customHeight="1" x14ac:dyDescent="0.2">
      <c r="A32" s="348">
        <v>2007</v>
      </c>
      <c r="B32" s="1165">
        <v>2006652</v>
      </c>
      <c r="C32" s="1164">
        <v>1930465</v>
      </c>
      <c r="D32" s="1162">
        <v>1.0394656209773292</v>
      </c>
      <c r="E32" s="1164">
        <v>113806</v>
      </c>
      <c r="F32" s="1164">
        <v>189993</v>
      </c>
      <c r="G32" s="1163">
        <v>4.99E-2</v>
      </c>
      <c r="H32" s="249"/>
    </row>
    <row r="33" spans="1:8" ht="18" customHeight="1" x14ac:dyDescent="0.2">
      <c r="A33" s="348">
        <v>2008</v>
      </c>
      <c r="B33" s="1165">
        <v>2035275.33</v>
      </c>
      <c r="C33" s="1164">
        <v>1889056.7</v>
      </c>
      <c r="D33" s="1162">
        <v>1.0774029863688053</v>
      </c>
      <c r="E33" s="1164">
        <v>84931.63</v>
      </c>
      <c r="F33" s="1164">
        <v>231150.35</v>
      </c>
      <c r="G33" s="1163">
        <v>5.3699999999999998E-2</v>
      </c>
      <c r="H33" s="249"/>
    </row>
    <row r="34" spans="1:8" ht="18" customHeight="1" x14ac:dyDescent="0.2">
      <c r="A34" s="348">
        <v>2009</v>
      </c>
      <c r="B34" s="1165">
        <v>1561308.08</v>
      </c>
      <c r="C34" s="1164">
        <v>1945001.13</v>
      </c>
      <c r="D34" s="1162">
        <v>0.80272862360753494</v>
      </c>
      <c r="E34" s="1164">
        <v>414302.58</v>
      </c>
      <c r="F34" s="1164">
        <v>30609.53</v>
      </c>
      <c r="G34" s="1163">
        <v>5.3800000000000001E-2</v>
      </c>
      <c r="H34" s="249"/>
    </row>
    <row r="35" spans="1:8" ht="18" customHeight="1" x14ac:dyDescent="0.2">
      <c r="A35" s="348">
        <v>2010</v>
      </c>
      <c r="B35" s="1165">
        <v>1784273.45</v>
      </c>
      <c r="C35" s="1164">
        <v>2204590.98</v>
      </c>
      <c r="D35" s="1162">
        <v>0.80934443903059061</v>
      </c>
      <c r="E35" s="1164">
        <v>448954.1</v>
      </c>
      <c r="F35" s="1164">
        <v>28636.57</v>
      </c>
      <c r="G35" s="1163">
        <v>4.5199999999999997E-2</v>
      </c>
      <c r="H35" s="249"/>
    </row>
    <row r="36" spans="1:8" ht="18" customHeight="1" x14ac:dyDescent="0.2">
      <c r="A36" s="348">
        <v>2011</v>
      </c>
      <c r="B36" s="1165">
        <v>2019906.31</v>
      </c>
      <c r="C36" s="1164">
        <v>2377261.91</v>
      </c>
      <c r="D36" s="1162">
        <v>0.84967764868617268</v>
      </c>
      <c r="E36" s="1164">
        <v>396345.61</v>
      </c>
      <c r="F36" s="1164">
        <v>38990.01</v>
      </c>
      <c r="G36" s="1163">
        <v>4.2599999999999999E-2</v>
      </c>
      <c r="H36" s="249"/>
    </row>
    <row r="37" spans="1:8" ht="18" customHeight="1" x14ac:dyDescent="0.2">
      <c r="A37" s="348">
        <v>2012</v>
      </c>
      <c r="B37" s="1165">
        <v>2050785</v>
      </c>
      <c r="C37" s="1164">
        <v>2858971</v>
      </c>
      <c r="D37" s="1162">
        <v>0.71731577550104564</v>
      </c>
      <c r="E37" s="1164">
        <v>823419</v>
      </c>
      <c r="F37" s="1164">
        <v>15233</v>
      </c>
      <c r="G37" s="1163">
        <v>2.9499999999999998E-2</v>
      </c>
      <c r="H37" s="249"/>
    </row>
    <row r="38" spans="1:8" ht="18" customHeight="1" x14ac:dyDescent="0.2">
      <c r="A38" s="348">
        <v>2013</v>
      </c>
      <c r="B38" s="1165">
        <v>2166151</v>
      </c>
      <c r="C38" s="1164">
        <v>2908473</v>
      </c>
      <c r="D38" s="1162">
        <v>0.74477260060519734</v>
      </c>
      <c r="E38" s="1164">
        <v>758571</v>
      </c>
      <c r="F38" s="1164">
        <v>16249</v>
      </c>
      <c r="G38" s="1163">
        <v>2.6800000000000001E-2</v>
      </c>
      <c r="H38" s="249"/>
    </row>
    <row r="39" spans="1:8" ht="18" customHeight="1" x14ac:dyDescent="0.2">
      <c r="A39" s="348">
        <v>2014</v>
      </c>
      <c r="B39" s="1165">
        <v>2285984</v>
      </c>
      <c r="C39" s="1164">
        <v>2642397</v>
      </c>
      <c r="D39" s="1162">
        <v>0.86511754289760401</v>
      </c>
      <c r="E39" s="1164">
        <v>399306</v>
      </c>
      <c r="F39" s="1164">
        <v>42893</v>
      </c>
      <c r="G39" s="1163">
        <v>3.5400000000000001E-2</v>
      </c>
      <c r="H39" s="249"/>
    </row>
    <row r="40" spans="1:8" ht="4.5" customHeight="1" thickBot="1" x14ac:dyDescent="0.25">
      <c r="A40" s="665"/>
      <c r="B40" s="1166"/>
      <c r="C40" s="1167"/>
      <c r="D40" s="1168"/>
      <c r="E40" s="1167"/>
      <c r="F40" s="1167"/>
      <c r="G40" s="1169"/>
      <c r="H40" s="249"/>
    </row>
    <row r="41" spans="1:8" x14ac:dyDescent="0.2">
      <c r="A41" s="671"/>
      <c r="B41" s="328"/>
      <c r="C41" s="328"/>
      <c r="D41" s="328"/>
      <c r="E41" s="328"/>
      <c r="F41" s="1170"/>
      <c r="G41" s="566"/>
      <c r="H41" s="249"/>
    </row>
    <row r="42" spans="1:8" x14ac:dyDescent="0.2">
      <c r="A42" s="2692" t="s">
        <v>579</v>
      </c>
      <c r="B42" s="2692"/>
      <c r="C42" s="2692"/>
      <c r="D42" s="2692"/>
      <c r="E42" s="2692"/>
      <c r="F42" s="2692"/>
      <c r="G42" s="2692"/>
    </row>
    <row r="43" spans="1:8" x14ac:dyDescent="0.2">
      <c r="A43" s="2692" t="s">
        <v>580</v>
      </c>
      <c r="B43" s="2692"/>
      <c r="C43" s="2692"/>
      <c r="D43" s="2692"/>
      <c r="E43" s="2692"/>
      <c r="F43" s="2692"/>
      <c r="G43" s="2692"/>
    </row>
    <row r="44" spans="1:8" ht="13.15" customHeight="1" x14ac:dyDescent="0.2">
      <c r="A44" s="2692" t="s">
        <v>22</v>
      </c>
      <c r="B44" s="2692"/>
      <c r="C44" s="2692"/>
      <c r="D44" s="2692"/>
      <c r="E44" s="2692"/>
      <c r="F44" s="2692"/>
      <c r="G44" s="2692"/>
    </row>
    <row r="45" spans="1:8" ht="45" customHeight="1" x14ac:dyDescent="0.2">
      <c r="A45" s="3210" t="s">
        <v>581</v>
      </c>
      <c r="B45" s="3211"/>
      <c r="C45" s="3211"/>
      <c r="D45" s="3211"/>
      <c r="E45" s="3211"/>
      <c r="F45" s="3211"/>
      <c r="G45" s="3211"/>
    </row>
  </sheetData>
  <mergeCells count="9">
    <mergeCell ref="A1:G1"/>
    <mergeCell ref="A44:G44"/>
    <mergeCell ref="A45:G45"/>
    <mergeCell ref="A2:G2"/>
    <mergeCell ref="A3:G3"/>
    <mergeCell ref="A4:G4"/>
    <mergeCell ref="A6:A9"/>
    <mergeCell ref="A42:G42"/>
    <mergeCell ref="A43:G43"/>
  </mergeCells>
  <printOptions horizontalCentered="1"/>
  <pageMargins left="0.7" right="0.7" top="0.75" bottom="0.5" header="0.3" footer="0.3"/>
  <pageSetup scale="75" orientation="landscape" r:id="rId1"/>
  <headerFooter>
    <oddFooter>&amp;R2015 Data Tables</oddFooter>
  </headerFooter>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sheetPr>
    <pageSetUpPr fitToPage="1"/>
  </sheetPr>
  <dimension ref="A1:L62"/>
  <sheetViews>
    <sheetView zoomScale="80" zoomScaleNormal="80" workbookViewId="0">
      <selection sqref="A1:F1"/>
    </sheetView>
  </sheetViews>
  <sheetFormatPr defaultColWidth="9.140625" defaultRowHeight="12.75" x14ac:dyDescent="0.2"/>
  <cols>
    <col min="1" max="1" width="17.5703125" style="97" customWidth="1"/>
    <col min="2" max="2" width="21.85546875" style="97" customWidth="1"/>
    <col min="3" max="3" width="21.7109375" style="97" customWidth="1"/>
    <col min="4" max="4" width="23.140625" style="97" customWidth="1"/>
    <col min="5" max="5" width="25.5703125" style="127" customWidth="1"/>
    <col min="6" max="6" width="21.28515625" style="273" customWidth="1"/>
    <col min="7" max="8" width="9.140625" style="273"/>
    <col min="9" max="9" width="9.140625" style="97"/>
    <col min="10" max="10" width="14.28515625" style="97" bestFit="1" customWidth="1"/>
    <col min="11" max="16384" width="9.140625" style="97"/>
  </cols>
  <sheetData>
    <row r="1" spans="1:12" x14ac:dyDescent="0.2">
      <c r="A1" s="3028"/>
      <c r="B1" s="2911"/>
      <c r="C1" s="2911"/>
      <c r="D1" s="2911"/>
      <c r="E1" s="2911"/>
      <c r="F1" s="2912"/>
    </row>
    <row r="2" spans="1:12" s="127" customFormat="1" ht="20.25" x14ac:dyDescent="0.3">
      <c r="A2" s="2731" t="s">
        <v>582</v>
      </c>
      <c r="B2" s="2732"/>
      <c r="C2" s="2732"/>
      <c r="D2" s="2732"/>
      <c r="E2" s="2732"/>
      <c r="F2" s="2733"/>
      <c r="G2" s="640"/>
      <c r="H2" s="640"/>
    </row>
    <row r="3" spans="1:12" ht="18" x14ac:dyDescent="0.25">
      <c r="A3" s="2696" t="s">
        <v>583</v>
      </c>
      <c r="B3" s="2697"/>
      <c r="C3" s="2697"/>
      <c r="D3" s="2697"/>
      <c r="E3" s="2697"/>
      <c r="F3" s="2698"/>
      <c r="G3" s="97"/>
      <c r="H3" s="97"/>
    </row>
    <row r="4" spans="1:12" ht="18" x14ac:dyDescent="0.25">
      <c r="A4" s="2696" t="s">
        <v>1</v>
      </c>
      <c r="B4" s="2697"/>
      <c r="C4" s="2697"/>
      <c r="D4" s="2697"/>
      <c r="E4" s="2697"/>
      <c r="F4" s="2698"/>
      <c r="G4" s="97"/>
      <c r="H4" s="97"/>
    </row>
    <row r="5" spans="1:12" ht="13.5" thickBot="1" x14ac:dyDescent="0.25">
      <c r="A5" s="1870"/>
      <c r="B5" s="1871"/>
      <c r="C5" s="1871"/>
      <c r="D5" s="1871"/>
      <c r="E5" s="1871"/>
      <c r="F5" s="1872"/>
    </row>
    <row r="6" spans="1:12" x14ac:dyDescent="0.2">
      <c r="A6" s="3214" t="s">
        <v>471</v>
      </c>
      <c r="B6" s="1199"/>
      <c r="C6" s="1200"/>
      <c r="D6" s="1200"/>
      <c r="E6" s="1200"/>
      <c r="F6" s="1849"/>
    </row>
    <row r="7" spans="1:12" ht="15" x14ac:dyDescent="0.25">
      <c r="A7" s="3214"/>
      <c r="B7" s="1171" t="s">
        <v>9</v>
      </c>
      <c r="C7" s="1172" t="s">
        <v>573</v>
      </c>
      <c r="D7" s="1172" t="s">
        <v>575</v>
      </c>
      <c r="E7" s="1173" t="s">
        <v>584</v>
      </c>
      <c r="F7" s="1152" t="s">
        <v>577</v>
      </c>
    </row>
    <row r="8" spans="1:12" x14ac:dyDescent="0.2">
      <c r="A8" s="3214"/>
      <c r="B8" s="1174" t="s">
        <v>14</v>
      </c>
      <c r="C8" s="1175" t="s">
        <v>14</v>
      </c>
      <c r="D8" s="1176" t="s">
        <v>14</v>
      </c>
      <c r="E8" s="774"/>
      <c r="F8" s="1177"/>
    </row>
    <row r="9" spans="1:12" ht="5.25" customHeight="1" thickBot="1" x14ac:dyDescent="0.25">
      <c r="A9" s="3215"/>
      <c r="B9" s="1178"/>
      <c r="C9" s="13"/>
      <c r="D9" s="13"/>
      <c r="E9" s="13"/>
      <c r="F9" s="14"/>
    </row>
    <row r="10" spans="1:12" x14ac:dyDescent="0.2">
      <c r="A10" s="1179"/>
      <c r="B10" s="1180"/>
      <c r="C10" s="61"/>
      <c r="D10" s="63"/>
      <c r="E10" s="63"/>
      <c r="F10" s="1181"/>
      <c r="G10" s="329"/>
      <c r="H10" s="329"/>
      <c r="I10" s="329"/>
      <c r="J10" s="329"/>
      <c r="K10" s="329"/>
      <c r="L10" s="329"/>
    </row>
    <row r="11" spans="1:12" s="329" customFormat="1" x14ac:dyDescent="0.2">
      <c r="A11" s="852">
        <v>1980</v>
      </c>
      <c r="B11" s="1182">
        <v>53840</v>
      </c>
      <c r="C11" s="1183">
        <v>73996</v>
      </c>
      <c r="D11" s="1183">
        <v>20156</v>
      </c>
      <c r="E11" s="1184">
        <v>0.7276068976701443</v>
      </c>
      <c r="F11" s="1185">
        <v>8.5000000000000006E-2</v>
      </c>
    </row>
    <row r="12" spans="1:12" s="329" customFormat="1" x14ac:dyDescent="0.2">
      <c r="A12" s="852"/>
      <c r="B12" s="1186"/>
      <c r="C12" s="1186"/>
      <c r="D12" s="1186"/>
      <c r="E12" s="1187"/>
      <c r="F12" s="1185"/>
    </row>
    <row r="13" spans="1:12" s="329" customFormat="1" x14ac:dyDescent="0.2">
      <c r="A13" s="852">
        <v>1985</v>
      </c>
      <c r="B13" s="1186">
        <v>28722</v>
      </c>
      <c r="C13" s="1186">
        <v>39904</v>
      </c>
      <c r="D13" s="1186">
        <v>11182</v>
      </c>
      <c r="E13" s="1184">
        <v>0.71977746591820368</v>
      </c>
      <c r="F13" s="1185">
        <v>9.7500000000000003E-2</v>
      </c>
    </row>
    <row r="14" spans="1:12" s="329" customFormat="1" x14ac:dyDescent="0.2">
      <c r="A14" s="852"/>
      <c r="B14" s="1186"/>
      <c r="C14" s="1186"/>
      <c r="D14" s="1186"/>
      <c r="E14" s="1184" t="s">
        <v>16</v>
      </c>
      <c r="F14" s="1185"/>
    </row>
    <row r="15" spans="1:12" s="329" customFormat="1" ht="18" customHeight="1" x14ac:dyDescent="0.2">
      <c r="A15" s="852">
        <v>1990</v>
      </c>
      <c r="B15" s="1186">
        <v>95068</v>
      </c>
      <c r="C15" s="1186">
        <v>130758</v>
      </c>
      <c r="D15" s="1186">
        <v>35689</v>
      </c>
      <c r="E15" s="1184">
        <v>0.72705302926016002</v>
      </c>
      <c r="F15" s="1185">
        <v>7.2499999999999995E-2</v>
      </c>
    </row>
    <row r="16" spans="1:12" s="329" customFormat="1" ht="18" customHeight="1" x14ac:dyDescent="0.2">
      <c r="A16" s="852">
        <v>1991</v>
      </c>
      <c r="B16" s="1186">
        <v>147301</v>
      </c>
      <c r="C16" s="1186">
        <v>181786</v>
      </c>
      <c r="D16" s="1186">
        <v>34485</v>
      </c>
      <c r="E16" s="1184">
        <v>0.8102989229093549</v>
      </c>
      <c r="F16" s="1185">
        <v>7.2499999999999995E-2</v>
      </c>
    </row>
    <row r="17" spans="1:12" s="329" customFormat="1" ht="18" customHeight="1" x14ac:dyDescent="0.2">
      <c r="A17" s="852">
        <v>1992</v>
      </c>
      <c r="B17" s="1186">
        <v>172372</v>
      </c>
      <c r="C17" s="1186">
        <v>219900</v>
      </c>
      <c r="D17" s="1186">
        <v>47528</v>
      </c>
      <c r="E17" s="1184">
        <v>0.78386539336061845</v>
      </c>
      <c r="F17" s="1185">
        <v>6.25E-2</v>
      </c>
      <c r="G17" s="641"/>
      <c r="H17" s="641"/>
    </row>
    <row r="18" spans="1:12" s="329" customFormat="1" ht="18" customHeight="1" x14ac:dyDescent="0.2">
      <c r="A18" s="852">
        <v>1993</v>
      </c>
      <c r="B18" s="1186">
        <v>215695</v>
      </c>
      <c r="C18" s="1186">
        <v>275317</v>
      </c>
      <c r="D18" s="1186">
        <v>59622</v>
      </c>
      <c r="E18" s="1184">
        <v>0.78344235917142779</v>
      </c>
      <c r="F18" s="1185">
        <v>6.4000000000000001E-2</v>
      </c>
      <c r="G18" s="641"/>
      <c r="H18" s="641"/>
    </row>
    <row r="19" spans="1:12" s="329" customFormat="1" ht="18" customHeight="1" x14ac:dyDescent="0.2">
      <c r="A19" s="852">
        <v>1994</v>
      </c>
      <c r="B19" s="1186">
        <v>308515.67</v>
      </c>
      <c r="C19" s="1186">
        <v>384085.12</v>
      </c>
      <c r="D19" s="1186">
        <v>75569.45</v>
      </c>
      <c r="E19" s="1184">
        <v>0.80324817061384723</v>
      </c>
      <c r="F19" s="1185">
        <v>5.6500000000000002E-2</v>
      </c>
      <c r="G19" s="641"/>
      <c r="H19" s="641"/>
    </row>
    <row r="20" spans="1:12" s="329" customFormat="1" ht="18" customHeight="1" x14ac:dyDescent="0.2">
      <c r="A20" s="852">
        <v>1995</v>
      </c>
      <c r="B20" s="1186">
        <v>218493.32</v>
      </c>
      <c r="C20" s="1186">
        <v>255771.23</v>
      </c>
      <c r="D20" s="1186">
        <v>37277.910000000003</v>
      </c>
      <c r="E20" s="1184">
        <v>0.85425291968920825</v>
      </c>
      <c r="F20" s="1185">
        <v>7.1499999999999994E-2</v>
      </c>
      <c r="G20" s="641"/>
      <c r="H20" s="641"/>
    </row>
    <row r="21" spans="1:12" s="329" customFormat="1" ht="18" customHeight="1" x14ac:dyDescent="0.2">
      <c r="A21" s="852">
        <v>1996</v>
      </c>
      <c r="B21" s="1186">
        <v>493597.16</v>
      </c>
      <c r="C21" s="1186">
        <v>576667.93000000005</v>
      </c>
      <c r="D21" s="1186">
        <v>83070.770000000077</v>
      </c>
      <c r="E21" s="1184">
        <v>0.8559469572029087</v>
      </c>
      <c r="F21" s="1185">
        <v>5.2999999999999999E-2</v>
      </c>
      <c r="G21" s="641"/>
      <c r="H21" s="641"/>
    </row>
    <row r="22" spans="1:12" s="329" customFormat="1" ht="18" customHeight="1" x14ac:dyDescent="0.2">
      <c r="A22" s="852">
        <v>1997</v>
      </c>
      <c r="B22" s="1186">
        <v>353823</v>
      </c>
      <c r="C22" s="1186">
        <v>401729</v>
      </c>
      <c r="D22" s="1186">
        <v>47906</v>
      </c>
      <c r="E22" s="1184">
        <v>0.88075045615327741</v>
      </c>
      <c r="F22" s="1185">
        <v>5.8000000000000003E-2</v>
      </c>
      <c r="G22" s="641"/>
      <c r="H22" s="641"/>
    </row>
    <row r="23" spans="1:12" s="329" customFormat="1" ht="18" customHeight="1" x14ac:dyDescent="0.2">
      <c r="A23" s="852">
        <v>1998</v>
      </c>
      <c r="B23" s="1186">
        <v>358514</v>
      </c>
      <c r="C23" s="1186">
        <v>407756</v>
      </c>
      <c r="D23" s="1186">
        <v>49242</v>
      </c>
      <c r="E23" s="1184">
        <v>0.87923660228175671</v>
      </c>
      <c r="F23" s="1185">
        <v>5.3999999999999999E-2</v>
      </c>
      <c r="G23" s="1188"/>
      <c r="H23" s="641"/>
    </row>
    <row r="24" spans="1:12" s="329" customFormat="1" ht="18" customHeight="1" x14ac:dyDescent="0.2">
      <c r="A24" s="852">
        <v>1999</v>
      </c>
      <c r="B24" s="1186">
        <v>413445.94</v>
      </c>
      <c r="C24" s="1186">
        <v>467683.29</v>
      </c>
      <c r="D24" s="1186">
        <v>54237.35</v>
      </c>
      <c r="E24" s="1184">
        <v>0.88402974585643213</v>
      </c>
      <c r="F24" s="1185">
        <v>5.2999999999999999E-2</v>
      </c>
      <c r="G24" s="1188"/>
      <c r="H24" s="641"/>
    </row>
    <row r="25" spans="1:12" s="329" customFormat="1" ht="18" customHeight="1" x14ac:dyDescent="0.2">
      <c r="A25" s="852">
        <v>2000</v>
      </c>
      <c r="B25" s="1186">
        <v>63217.98</v>
      </c>
      <c r="C25" s="1186">
        <v>69783.679999999993</v>
      </c>
      <c r="D25" s="1186">
        <v>6565.6999999999898</v>
      </c>
      <c r="E25" s="1184">
        <v>0.90591353164522148</v>
      </c>
      <c r="F25" s="1185">
        <v>7.0000000000000007E-2</v>
      </c>
      <c r="G25" s="1188"/>
      <c r="H25" s="641"/>
    </row>
    <row r="26" spans="1:12" s="329" customFormat="1" ht="18" customHeight="1" x14ac:dyDescent="0.2">
      <c r="A26" s="852">
        <v>2001</v>
      </c>
      <c r="B26" s="1186">
        <v>308513.68</v>
      </c>
      <c r="C26" s="1186">
        <v>347077.89</v>
      </c>
      <c r="D26" s="1186">
        <v>38564.21</v>
      </c>
      <c r="E26" s="1184">
        <v>0.88888888888888884</v>
      </c>
      <c r="F26" s="1185">
        <v>6.4000000000000001E-2</v>
      </c>
      <c r="G26" s="1188"/>
      <c r="H26" s="641"/>
    </row>
    <row r="27" spans="1:12" s="329" customFormat="1" ht="18" customHeight="1" x14ac:dyDescent="0.2">
      <c r="A27" s="852">
        <v>2002</v>
      </c>
      <c r="B27" s="1186">
        <v>778351</v>
      </c>
      <c r="C27" s="1186">
        <v>920925.2</v>
      </c>
      <c r="D27" s="1186">
        <v>142573</v>
      </c>
      <c r="E27" s="1184">
        <v>0.84518373479192455</v>
      </c>
      <c r="F27" s="1185">
        <v>5.7000000000000002E-2</v>
      </c>
      <c r="G27" s="1188"/>
      <c r="H27" s="641"/>
    </row>
    <row r="28" spans="1:12" s="329" customFormat="1" ht="18" customHeight="1" x14ac:dyDescent="0.2">
      <c r="A28" s="852">
        <v>2003</v>
      </c>
      <c r="B28" s="1186">
        <v>1069966</v>
      </c>
      <c r="C28" s="1186">
        <v>1368962</v>
      </c>
      <c r="D28" s="1186">
        <v>298996.13</v>
      </c>
      <c r="E28" s="1184">
        <v>0.78158926252153094</v>
      </c>
      <c r="F28" s="1185">
        <v>0.05</v>
      </c>
      <c r="G28" s="1188"/>
      <c r="H28" s="641"/>
    </row>
    <row r="29" spans="1:12" s="329" customFormat="1" ht="18" customHeight="1" x14ac:dyDescent="0.2">
      <c r="A29" s="852">
        <v>2004</v>
      </c>
      <c r="B29" s="1186">
        <v>1229811.01</v>
      </c>
      <c r="C29" s="1186">
        <v>1551642.12</v>
      </c>
      <c r="D29" s="1186">
        <v>321831</v>
      </c>
      <c r="E29" s="1184">
        <v>0.79258676607721879</v>
      </c>
      <c r="F29" s="1185">
        <v>0.04</v>
      </c>
      <c r="G29" s="273"/>
      <c r="H29" s="273"/>
      <c r="I29" s="97"/>
      <c r="J29" s="97"/>
      <c r="K29" s="97"/>
      <c r="L29" s="97"/>
    </row>
    <row r="30" spans="1:12" ht="18" customHeight="1" x14ac:dyDescent="0.2">
      <c r="A30" s="852">
        <v>2005</v>
      </c>
      <c r="B30" s="1186">
        <v>1197558.3999999999</v>
      </c>
      <c r="C30" s="1186">
        <v>1480511.5</v>
      </c>
      <c r="D30" s="1186">
        <v>282953.09999999998</v>
      </c>
      <c r="E30" s="1184">
        <v>0.80888152506751887</v>
      </c>
      <c r="F30" s="1185">
        <v>3.9E-2</v>
      </c>
    </row>
    <row r="31" spans="1:12" ht="18" customHeight="1" x14ac:dyDescent="0.2">
      <c r="A31" s="852">
        <v>2006</v>
      </c>
      <c r="B31" s="1186">
        <v>971052.22</v>
      </c>
      <c r="C31" s="1186">
        <v>1156935.32</v>
      </c>
      <c r="D31" s="1186">
        <v>185883.1</v>
      </c>
      <c r="E31" s="1184">
        <v>0.83933146755343235</v>
      </c>
      <c r="F31" s="1185">
        <v>4.4999999999999998E-2</v>
      </c>
    </row>
    <row r="32" spans="1:12" ht="18" customHeight="1" x14ac:dyDescent="0.2">
      <c r="A32" s="852">
        <v>2007</v>
      </c>
      <c r="B32" s="1189">
        <v>815236</v>
      </c>
      <c r="C32" s="1186">
        <v>929041</v>
      </c>
      <c r="D32" s="1186">
        <v>113805</v>
      </c>
      <c r="E32" s="1184">
        <v>0.87750271516542322</v>
      </c>
      <c r="F32" s="1185">
        <v>4.99E-2</v>
      </c>
    </row>
    <row r="33" spans="1:12" ht="18" customHeight="1" x14ac:dyDescent="0.2">
      <c r="A33" s="852">
        <v>2008</v>
      </c>
      <c r="B33" s="1189">
        <v>698799.46</v>
      </c>
      <c r="C33" s="1186">
        <v>783731.08</v>
      </c>
      <c r="D33" s="1186">
        <v>84931.63</v>
      </c>
      <c r="E33" s="1184">
        <v>0.89163168060146347</v>
      </c>
      <c r="F33" s="1185">
        <v>5.3699999999999998E-2</v>
      </c>
    </row>
    <row r="34" spans="1:12" ht="18" customHeight="1" x14ac:dyDescent="0.2">
      <c r="A34" s="852">
        <v>2009</v>
      </c>
      <c r="B34" s="1189">
        <v>1376305.65</v>
      </c>
      <c r="C34" s="1186">
        <v>1790608.23</v>
      </c>
      <c r="D34" s="1186">
        <v>414302.58</v>
      </c>
      <c r="E34" s="1184">
        <v>0.76862466448062727</v>
      </c>
      <c r="F34" s="1185">
        <v>5.3800000000000001E-2</v>
      </c>
    </row>
    <row r="35" spans="1:12" ht="18" customHeight="1" x14ac:dyDescent="0.2">
      <c r="A35" s="852">
        <v>2010</v>
      </c>
      <c r="B35" s="1189">
        <v>1576484.85</v>
      </c>
      <c r="C35" s="1186">
        <v>2025438.95</v>
      </c>
      <c r="D35" s="1186">
        <v>448954.09999999986</v>
      </c>
      <c r="E35" s="1184">
        <v>0.77834231932786724</v>
      </c>
      <c r="F35" s="1185">
        <v>4.5199999999999997E-2</v>
      </c>
    </row>
    <row r="36" spans="1:12" ht="18" customHeight="1" x14ac:dyDescent="0.2">
      <c r="A36" s="852">
        <v>2011</v>
      </c>
      <c r="B36" s="1189">
        <v>1694339.19</v>
      </c>
      <c r="C36" s="1186">
        <v>2090684.8</v>
      </c>
      <c r="D36" s="1186">
        <v>396345.6100000001</v>
      </c>
      <c r="E36" s="1184">
        <v>0.81042306807798092</v>
      </c>
      <c r="F36" s="1185">
        <v>4.2599999999999999E-2</v>
      </c>
      <c r="I36" s="273"/>
      <c r="J36" s="273"/>
      <c r="K36" s="273"/>
      <c r="L36" s="273"/>
    </row>
    <row r="37" spans="1:12" ht="18" customHeight="1" x14ac:dyDescent="0.2">
      <c r="A37" s="1896" t="s">
        <v>818</v>
      </c>
      <c r="B37" s="1189">
        <v>1935907</v>
      </c>
      <c r="C37" s="1186">
        <v>2759325</v>
      </c>
      <c r="D37" s="1186">
        <v>823419</v>
      </c>
      <c r="E37" s="1184">
        <v>0.70158716352731199</v>
      </c>
      <c r="F37" s="1185">
        <v>2.9499999999999998E-2</v>
      </c>
      <c r="G37" s="1190"/>
      <c r="H37" s="560"/>
      <c r="I37" s="560"/>
      <c r="J37" s="560"/>
      <c r="K37" s="560"/>
      <c r="L37" s="560"/>
    </row>
    <row r="38" spans="1:12" ht="18" customHeight="1" x14ac:dyDescent="0.2">
      <c r="A38" s="852">
        <v>2013</v>
      </c>
      <c r="B38" s="1189">
        <v>2067202</v>
      </c>
      <c r="C38" s="1186">
        <v>2825773</v>
      </c>
      <c r="D38" s="1186">
        <v>758571</v>
      </c>
      <c r="E38" s="1184">
        <v>0.74916945267411417</v>
      </c>
      <c r="F38" s="1185">
        <v>2.6800000000000001E-2</v>
      </c>
      <c r="I38" s="273"/>
      <c r="J38" s="273"/>
      <c r="K38" s="273"/>
      <c r="L38" s="273"/>
    </row>
    <row r="39" spans="1:12" ht="18" customHeight="1" x14ac:dyDescent="0.2">
      <c r="A39" s="852">
        <v>2014</v>
      </c>
      <c r="B39" s="1189">
        <v>1949946</v>
      </c>
      <c r="C39" s="1186">
        <v>2349252</v>
      </c>
      <c r="D39" s="1186">
        <v>399306</v>
      </c>
      <c r="E39" s="1184">
        <v>0.83002845160927818</v>
      </c>
      <c r="F39" s="1185">
        <v>3.5400000000000001E-2</v>
      </c>
      <c r="I39" s="273"/>
      <c r="J39" s="273"/>
      <c r="K39" s="273"/>
      <c r="L39" s="273"/>
    </row>
    <row r="40" spans="1:12" ht="4.5" customHeight="1" thickBot="1" x14ac:dyDescent="0.25">
      <c r="A40" s="870"/>
      <c r="B40" s="1191"/>
      <c r="C40" s="1192"/>
      <c r="D40" s="1192"/>
      <c r="E40" s="1193"/>
      <c r="F40" s="1194"/>
      <c r="G40" s="249"/>
      <c r="I40" s="273"/>
      <c r="J40" s="273"/>
      <c r="K40" s="273"/>
      <c r="L40" s="273"/>
    </row>
    <row r="41" spans="1:12" s="560" customFormat="1" x14ac:dyDescent="0.2">
      <c r="A41" s="1195"/>
      <c r="B41" s="328"/>
      <c r="C41" s="328"/>
      <c r="D41" s="328"/>
      <c r="E41" s="328"/>
      <c r="F41" s="1170"/>
      <c r="G41" s="1190"/>
      <c r="J41" s="1196"/>
    </row>
    <row r="42" spans="1:12" s="560" customFormat="1" x14ac:dyDescent="0.2">
      <c r="A42" s="2569" t="s">
        <v>579</v>
      </c>
      <c r="B42" s="2569"/>
      <c r="C42" s="2569"/>
      <c r="D42" s="2569"/>
      <c r="E42" s="2569"/>
      <c r="F42" s="2569"/>
      <c r="G42" s="770"/>
    </row>
    <row r="43" spans="1:12" s="27" customFormat="1" x14ac:dyDescent="0.2">
      <c r="A43" s="2569" t="s">
        <v>580</v>
      </c>
      <c r="B43" s="2569"/>
      <c r="C43" s="2569"/>
      <c r="D43" s="2569"/>
      <c r="E43" s="2569"/>
      <c r="F43" s="2569"/>
      <c r="G43" s="770"/>
      <c r="H43" s="672"/>
      <c r="I43" s="672"/>
      <c r="J43" s="672"/>
      <c r="K43" s="672"/>
      <c r="L43" s="672"/>
    </row>
    <row r="44" spans="1:12" s="127" customFormat="1" x14ac:dyDescent="0.2">
      <c r="A44" s="2569" t="s">
        <v>22</v>
      </c>
      <c r="B44" s="2569"/>
      <c r="C44" s="2569"/>
      <c r="D44" s="2569"/>
      <c r="E44" s="2569"/>
      <c r="F44" s="2569"/>
      <c r="G44" s="1197"/>
      <c r="H44" s="560"/>
      <c r="I44" s="560"/>
      <c r="J44" s="560"/>
      <c r="K44" s="560"/>
      <c r="L44" s="560"/>
    </row>
    <row r="45" spans="1:12" s="560" customFormat="1" ht="24" customHeight="1" x14ac:dyDescent="0.2">
      <c r="A45" s="3210" t="s">
        <v>585</v>
      </c>
      <c r="B45" s="3210"/>
      <c r="C45" s="3210"/>
      <c r="D45" s="3210"/>
      <c r="E45" s="3210"/>
      <c r="F45" s="3210"/>
      <c r="G45" s="1197"/>
      <c r="H45" s="97"/>
      <c r="I45" s="97"/>
      <c r="J45" s="97"/>
      <c r="K45" s="97"/>
      <c r="L45" s="97"/>
    </row>
    <row r="46" spans="1:12" ht="33" customHeight="1" x14ac:dyDescent="0.2">
      <c r="A46" s="3210" t="s">
        <v>586</v>
      </c>
      <c r="B46" s="3210"/>
      <c r="C46" s="3210"/>
      <c r="D46" s="3210"/>
      <c r="E46" s="3210"/>
      <c r="F46" s="3210"/>
      <c r="G46" s="1197"/>
    </row>
    <row r="47" spans="1:12" x14ac:dyDescent="0.2">
      <c r="A47" s="1197"/>
      <c r="B47" s="1197"/>
      <c r="C47" s="1197"/>
      <c r="D47" s="1197"/>
      <c r="E47" s="1197"/>
      <c r="F47" s="1197"/>
    </row>
    <row r="48" spans="1:12" x14ac:dyDescent="0.2">
      <c r="A48" s="811"/>
      <c r="B48" s="273"/>
      <c r="C48" s="273"/>
      <c r="D48" s="273"/>
      <c r="E48" s="640"/>
    </row>
    <row r="49" spans="1:7" x14ac:dyDescent="0.2">
      <c r="A49" s="273"/>
      <c r="B49" s="273"/>
      <c r="C49" s="273"/>
      <c r="D49" s="273"/>
      <c r="E49" s="640"/>
    </row>
    <row r="50" spans="1:7" x14ac:dyDescent="0.2">
      <c r="B50" s="330"/>
      <c r="D50" s="1198"/>
      <c r="E50" s="97" t="s">
        <v>16</v>
      </c>
      <c r="F50" s="97"/>
    </row>
    <row r="51" spans="1:7" x14ac:dyDescent="0.2">
      <c r="B51" s="560"/>
      <c r="C51" s="560"/>
      <c r="D51" s="1196"/>
      <c r="E51" s="560"/>
    </row>
    <row r="52" spans="1:7" x14ac:dyDescent="0.2">
      <c r="B52" s="560"/>
      <c r="C52" s="560"/>
      <c r="D52" s="560"/>
      <c r="E52" s="560"/>
    </row>
    <row r="53" spans="1:7" x14ac:dyDescent="0.2">
      <c r="B53" s="560"/>
      <c r="C53" s="560"/>
      <c r="D53" s="560"/>
      <c r="E53" s="560"/>
    </row>
    <row r="54" spans="1:7" x14ac:dyDescent="0.2">
      <c r="B54" s="560"/>
      <c r="C54" s="560"/>
      <c r="D54" s="560"/>
      <c r="E54" s="560"/>
      <c r="G54" s="560"/>
    </row>
    <row r="55" spans="1:7" x14ac:dyDescent="0.2">
      <c r="B55" s="560"/>
      <c r="C55" s="560"/>
      <c r="D55" s="560"/>
      <c r="E55" s="560"/>
      <c r="G55" s="561"/>
    </row>
    <row r="56" spans="1:7" x14ac:dyDescent="0.2">
      <c r="G56" s="561"/>
    </row>
    <row r="57" spans="1:7" x14ac:dyDescent="0.2">
      <c r="G57" s="561"/>
    </row>
    <row r="58" spans="1:7" x14ac:dyDescent="0.2">
      <c r="G58" s="560"/>
    </row>
    <row r="62" spans="1:7" x14ac:dyDescent="0.2">
      <c r="A62" s="1148"/>
      <c r="F62" s="1148"/>
    </row>
  </sheetData>
  <mergeCells count="7">
    <mergeCell ref="A1:F1"/>
    <mergeCell ref="A46:F46"/>
    <mergeCell ref="A2:F2"/>
    <mergeCell ref="A3:F3"/>
    <mergeCell ref="A4:F4"/>
    <mergeCell ref="A6:A9"/>
    <mergeCell ref="A45:F45"/>
  </mergeCells>
  <printOptions horizontalCentered="1"/>
  <pageMargins left="0.7" right="0.7" top="0.75" bottom="0.5" header="0.3" footer="0.3"/>
  <pageSetup scale="73" orientation="landscape" r:id="rId1"/>
  <headerFooter>
    <oddFooter>&amp;R2015 Data Tables</odd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sheetPr>
    <pageSetUpPr fitToPage="1"/>
  </sheetPr>
  <dimension ref="A1:L46"/>
  <sheetViews>
    <sheetView zoomScale="80" zoomScaleNormal="80" workbookViewId="0">
      <selection sqref="A1:F1"/>
    </sheetView>
  </sheetViews>
  <sheetFormatPr defaultColWidth="9.140625" defaultRowHeight="12.75" x14ac:dyDescent="0.2"/>
  <cols>
    <col min="1" max="1" width="17.5703125" style="560" customWidth="1"/>
    <col min="2" max="6" width="23.5703125" style="560" customWidth="1"/>
    <col min="7" max="7" width="27.85546875" style="560" customWidth="1"/>
    <col min="8" max="16384" width="9.140625" style="560"/>
  </cols>
  <sheetData>
    <row r="1" spans="1:7" x14ac:dyDescent="0.2">
      <c r="A1" s="3028"/>
      <c r="B1" s="2911"/>
      <c r="C1" s="2911"/>
      <c r="D1" s="2911"/>
      <c r="E1" s="2911"/>
      <c r="F1" s="2912"/>
    </row>
    <row r="2" spans="1:7" ht="20.25" x14ac:dyDescent="0.3">
      <c r="A2" s="2731" t="s">
        <v>587</v>
      </c>
      <c r="B2" s="2732"/>
      <c r="C2" s="2732"/>
      <c r="D2" s="2732"/>
      <c r="E2" s="2732"/>
      <c r="F2" s="2733"/>
    </row>
    <row r="3" spans="1:7" ht="18" x14ac:dyDescent="0.25">
      <c r="A3" s="2696" t="s">
        <v>300</v>
      </c>
      <c r="B3" s="2697"/>
      <c r="C3" s="2697"/>
      <c r="D3" s="2697"/>
      <c r="E3" s="2697"/>
      <c r="F3" s="2698"/>
    </row>
    <row r="4" spans="1:7" ht="18" x14ac:dyDescent="0.25">
      <c r="A4" s="2696" t="s">
        <v>1</v>
      </c>
      <c r="B4" s="2697"/>
      <c r="C4" s="2697"/>
      <c r="D4" s="2697"/>
      <c r="E4" s="2697"/>
      <c r="F4" s="2698"/>
    </row>
    <row r="5" spans="1:7" ht="13.5" thickBot="1" x14ac:dyDescent="0.25">
      <c r="A5" s="3216"/>
      <c r="B5" s="3217"/>
      <c r="C5" s="3217"/>
      <c r="D5" s="3217"/>
      <c r="E5" s="3217"/>
      <c r="F5" s="3218"/>
    </row>
    <row r="6" spans="1:7" x14ac:dyDescent="0.2">
      <c r="A6" s="3214" t="s">
        <v>471</v>
      </c>
      <c r="B6" s="1199"/>
      <c r="C6" s="1200"/>
      <c r="D6" s="1200"/>
      <c r="E6" s="1201"/>
      <c r="F6" s="1202"/>
      <c r="G6" s="273"/>
    </row>
    <row r="7" spans="1:7" ht="15.75" x14ac:dyDescent="0.25">
      <c r="A7" s="3214"/>
      <c r="B7" s="1203" t="s">
        <v>9</v>
      </c>
      <c r="C7" s="1204" t="s">
        <v>573</v>
      </c>
      <c r="D7" s="1204" t="s">
        <v>576</v>
      </c>
      <c r="E7" s="1173" t="s">
        <v>584</v>
      </c>
      <c r="F7" s="1152" t="s">
        <v>577</v>
      </c>
      <c r="G7" s="273"/>
    </row>
    <row r="8" spans="1:7" x14ac:dyDescent="0.2">
      <c r="A8" s="3214"/>
      <c r="B8" s="1174" t="s">
        <v>14</v>
      </c>
      <c r="C8" s="1175" t="s">
        <v>14</v>
      </c>
      <c r="D8" s="1176" t="s">
        <v>14</v>
      </c>
      <c r="E8" s="774"/>
      <c r="F8" s="1177"/>
      <c r="G8" s="273"/>
    </row>
    <row r="9" spans="1:7" ht="7.5" customHeight="1" thickBot="1" x14ac:dyDescent="0.25">
      <c r="A9" s="3215"/>
      <c r="B9" s="1178"/>
      <c r="C9" s="13"/>
      <c r="D9" s="13"/>
      <c r="E9" s="13"/>
      <c r="F9" s="14"/>
      <c r="G9" s="273"/>
    </row>
    <row r="10" spans="1:7" x14ac:dyDescent="0.2">
      <c r="A10" s="1205"/>
      <c r="B10" s="1206"/>
      <c r="C10" s="1207"/>
      <c r="D10" s="1208"/>
      <c r="E10" s="1208"/>
      <c r="F10" s="1209"/>
    </row>
    <row r="11" spans="1:7" x14ac:dyDescent="0.2">
      <c r="A11" s="852">
        <v>1980</v>
      </c>
      <c r="B11" s="1210">
        <v>205970</v>
      </c>
      <c r="C11" s="1210">
        <v>138076</v>
      </c>
      <c r="D11" s="1210">
        <v>67894</v>
      </c>
      <c r="E11" s="1184">
        <v>1.4917147078420581</v>
      </c>
      <c r="F11" s="1185">
        <v>8.5000000000000006E-2</v>
      </c>
    </row>
    <row r="12" spans="1:7" x14ac:dyDescent="0.2">
      <c r="A12" s="852"/>
      <c r="B12" s="1211"/>
      <c r="C12" s="1211"/>
      <c r="D12" s="1211"/>
      <c r="E12" s="1187"/>
      <c r="F12" s="1185"/>
    </row>
    <row r="13" spans="1:7" x14ac:dyDescent="0.2">
      <c r="A13" s="852">
        <v>1985</v>
      </c>
      <c r="B13" s="1211">
        <v>471951</v>
      </c>
      <c r="C13" s="1211">
        <v>268713</v>
      </c>
      <c r="D13" s="1211">
        <v>203238</v>
      </c>
      <c r="E13" s="1184">
        <f>+B13/C13</f>
        <v>1.756338547074388</v>
      </c>
      <c r="F13" s="1185">
        <v>9.7500000000000003E-2</v>
      </c>
    </row>
    <row r="14" spans="1:7" x14ac:dyDescent="0.2">
      <c r="A14" s="852"/>
      <c r="B14" s="1211"/>
      <c r="C14" s="1211"/>
      <c r="D14" s="1211"/>
      <c r="E14" s="1184" t="s">
        <v>16</v>
      </c>
      <c r="F14" s="1185"/>
    </row>
    <row r="15" spans="1:7" ht="17.25" customHeight="1" x14ac:dyDescent="0.2">
      <c r="A15" s="852">
        <v>1990</v>
      </c>
      <c r="B15" s="1211">
        <v>742063</v>
      </c>
      <c r="C15" s="1211">
        <v>473289</v>
      </c>
      <c r="D15" s="1211">
        <v>268773</v>
      </c>
      <c r="E15" s="1184">
        <f t="shared" ref="E15:E36" si="0">+B15/C15</f>
        <v>1.5678855836497363</v>
      </c>
      <c r="F15" s="1185">
        <v>7.2499999999999995E-2</v>
      </c>
    </row>
    <row r="16" spans="1:7" ht="17.25" customHeight="1" x14ac:dyDescent="0.2">
      <c r="A16" s="852">
        <v>1991</v>
      </c>
      <c r="B16" s="1211">
        <v>700950</v>
      </c>
      <c r="C16" s="1211">
        <v>506110</v>
      </c>
      <c r="D16" s="1211">
        <v>194840</v>
      </c>
      <c r="E16" s="1184">
        <f t="shared" si="0"/>
        <v>1.3849755981901168</v>
      </c>
      <c r="F16" s="1185">
        <v>7.2499999999999995E-2</v>
      </c>
    </row>
    <row r="17" spans="1:7" ht="17.25" customHeight="1" x14ac:dyDescent="0.2">
      <c r="A17" s="852">
        <v>1992</v>
      </c>
      <c r="B17" s="1211">
        <v>743350</v>
      </c>
      <c r="C17" s="1211">
        <v>551520</v>
      </c>
      <c r="D17" s="1211">
        <v>191829</v>
      </c>
      <c r="E17" s="1184">
        <f t="shared" si="0"/>
        <v>1.3478205686103859</v>
      </c>
      <c r="F17" s="1185">
        <v>6.25E-2</v>
      </c>
    </row>
    <row r="18" spans="1:7" ht="17.25" customHeight="1" x14ac:dyDescent="0.2">
      <c r="A18" s="852">
        <v>1993</v>
      </c>
      <c r="B18" s="1211">
        <v>736277</v>
      </c>
      <c r="C18" s="1211">
        <v>569486</v>
      </c>
      <c r="D18" s="1211">
        <v>166791</v>
      </c>
      <c r="E18" s="1184">
        <f t="shared" si="0"/>
        <v>1.292879895203745</v>
      </c>
      <c r="F18" s="1185">
        <v>6.4000000000000001E-2</v>
      </c>
    </row>
    <row r="19" spans="1:7" ht="17.25" customHeight="1" x14ac:dyDescent="0.2">
      <c r="A19" s="852">
        <v>1994</v>
      </c>
      <c r="B19" s="1211">
        <v>692612.87</v>
      </c>
      <c r="C19" s="1211">
        <v>552613.27</v>
      </c>
      <c r="D19" s="1211">
        <v>139999.6</v>
      </c>
      <c r="E19" s="1184">
        <f t="shared" si="0"/>
        <v>1.2533410028318719</v>
      </c>
      <c r="F19" s="1185">
        <v>5.6500000000000002E-2</v>
      </c>
    </row>
    <row r="20" spans="1:7" ht="17.25" customHeight="1" x14ac:dyDescent="0.2">
      <c r="A20" s="852">
        <v>1995</v>
      </c>
      <c r="B20" s="1211">
        <v>814009.39</v>
      </c>
      <c r="C20" s="1211">
        <v>631959.04000000004</v>
      </c>
      <c r="D20" s="1211">
        <v>182050.35</v>
      </c>
      <c r="E20" s="1184">
        <f t="shared" si="0"/>
        <v>1.2880730213147991</v>
      </c>
      <c r="F20" s="1185">
        <v>7.1499999999999994E-2</v>
      </c>
    </row>
    <row r="21" spans="1:7" ht="17.25" customHeight="1" x14ac:dyDescent="0.2">
      <c r="A21" s="852">
        <v>1996</v>
      </c>
      <c r="B21" s="1211">
        <v>704623.6</v>
      </c>
      <c r="C21" s="1211">
        <v>557525.96</v>
      </c>
      <c r="D21" s="1211">
        <v>147097.64000000001</v>
      </c>
      <c r="E21" s="1184">
        <f t="shared" si="0"/>
        <v>1.2638399833435559</v>
      </c>
      <c r="F21" s="1185">
        <v>5.2999999999999999E-2</v>
      </c>
    </row>
    <row r="22" spans="1:7" ht="17.25" customHeight="1" x14ac:dyDescent="0.2">
      <c r="A22" s="852">
        <v>1997</v>
      </c>
      <c r="B22" s="1211">
        <v>1014365</v>
      </c>
      <c r="C22" s="1211">
        <v>790494</v>
      </c>
      <c r="D22" s="1211">
        <v>223871</v>
      </c>
      <c r="E22" s="1184">
        <f t="shared" si="0"/>
        <v>1.2832039205863675</v>
      </c>
      <c r="F22" s="1185">
        <v>5.8000000000000003E-2</v>
      </c>
    </row>
    <row r="23" spans="1:7" ht="17.25" customHeight="1" x14ac:dyDescent="0.2">
      <c r="A23" s="852">
        <v>1998</v>
      </c>
      <c r="B23" s="1211">
        <v>1132974</v>
      </c>
      <c r="C23" s="1211">
        <v>876969</v>
      </c>
      <c r="D23" s="1211">
        <v>256005</v>
      </c>
      <c r="E23" s="1184">
        <f t="shared" si="0"/>
        <v>1.2919202389138043</v>
      </c>
      <c r="F23" s="1185">
        <v>5.3999999999999999E-2</v>
      </c>
    </row>
    <row r="24" spans="1:7" ht="17.25" customHeight="1" x14ac:dyDescent="0.2">
      <c r="A24" s="852">
        <v>1999</v>
      </c>
      <c r="B24" s="1211">
        <v>1279309.21</v>
      </c>
      <c r="C24" s="1211">
        <v>987785.33</v>
      </c>
      <c r="D24" s="1211">
        <v>291523.88</v>
      </c>
      <c r="E24" s="1184">
        <f t="shared" si="0"/>
        <v>1.2951287806633047</v>
      </c>
      <c r="F24" s="1185">
        <v>5.2999999999999999E-2</v>
      </c>
    </row>
    <row r="25" spans="1:7" ht="17.25" customHeight="1" x14ac:dyDescent="0.2">
      <c r="A25" s="852">
        <v>2000</v>
      </c>
      <c r="B25" s="1211">
        <v>1772966.17</v>
      </c>
      <c r="C25" s="1211">
        <v>1201563.3600000001</v>
      </c>
      <c r="D25" s="1211">
        <v>571402.81000000006</v>
      </c>
      <c r="E25" s="1184">
        <f t="shared" si="0"/>
        <v>1.4755494624935965</v>
      </c>
      <c r="F25" s="1185">
        <v>7.0000000000000007E-2</v>
      </c>
    </row>
    <row r="26" spans="1:7" ht="17.25" customHeight="1" x14ac:dyDescent="0.2">
      <c r="A26" s="852">
        <v>2001</v>
      </c>
      <c r="B26" s="1211">
        <v>1406019.89</v>
      </c>
      <c r="C26" s="1211">
        <v>1027337.97</v>
      </c>
      <c r="D26" s="1211">
        <v>378681.91</v>
      </c>
      <c r="E26" s="1184">
        <f t="shared" si="0"/>
        <v>1.3686050073667577</v>
      </c>
      <c r="F26" s="1185">
        <v>6.4000000000000001E-2</v>
      </c>
      <c r="G26" s="1196"/>
    </row>
    <row r="27" spans="1:7" ht="17.25" customHeight="1" x14ac:dyDescent="0.2">
      <c r="A27" s="852">
        <v>2002</v>
      </c>
      <c r="B27" s="1211">
        <v>666425.56999999995</v>
      </c>
      <c r="C27" s="1211">
        <v>514632.58</v>
      </c>
      <c r="D27" s="1211">
        <v>151792.99</v>
      </c>
      <c r="E27" s="1184">
        <f t="shared" si="0"/>
        <v>1.2949541010403964</v>
      </c>
      <c r="F27" s="1185">
        <v>5.7000000000000002E-2</v>
      </c>
      <c r="G27" s="1196"/>
    </row>
    <row r="28" spans="1:7" ht="17.25" customHeight="1" x14ac:dyDescent="0.2">
      <c r="A28" s="852">
        <v>2003</v>
      </c>
      <c r="B28" s="1211">
        <v>302524</v>
      </c>
      <c r="C28" s="1211">
        <v>251645</v>
      </c>
      <c r="D28" s="1211">
        <v>50879</v>
      </c>
      <c r="E28" s="1184">
        <f t="shared" si="0"/>
        <v>1.2021856186294184</v>
      </c>
      <c r="F28" s="1185">
        <v>0.05</v>
      </c>
      <c r="G28" s="1196"/>
    </row>
    <row r="29" spans="1:7" ht="17.25" customHeight="1" x14ac:dyDescent="0.2">
      <c r="A29" s="852">
        <v>2004</v>
      </c>
      <c r="B29" s="1211">
        <v>360246</v>
      </c>
      <c r="C29" s="1211">
        <v>308872</v>
      </c>
      <c r="D29" s="1211">
        <v>51373</v>
      </c>
      <c r="E29" s="1184">
        <f t="shared" si="0"/>
        <v>1.1663277992177989</v>
      </c>
      <c r="F29" s="1185">
        <v>0.04</v>
      </c>
      <c r="G29" s="1196"/>
    </row>
    <row r="30" spans="1:7" ht="17.25" customHeight="1" x14ac:dyDescent="0.2">
      <c r="A30" s="852">
        <v>2005</v>
      </c>
      <c r="B30" s="1211">
        <v>531297</v>
      </c>
      <c r="C30" s="1211">
        <v>466082</v>
      </c>
      <c r="D30" s="1211">
        <v>65215</v>
      </c>
      <c r="E30" s="1184">
        <f t="shared" si="0"/>
        <v>1.1399217305109401</v>
      </c>
      <c r="F30" s="1185">
        <v>3.9E-2</v>
      </c>
      <c r="G30" s="1196"/>
    </row>
    <row r="31" spans="1:7" ht="17.25" customHeight="1" x14ac:dyDescent="0.2">
      <c r="A31" s="852">
        <v>2006</v>
      </c>
      <c r="B31" s="1211">
        <v>869129.24</v>
      </c>
      <c r="C31" s="1211">
        <v>753627.44</v>
      </c>
      <c r="D31" s="1211">
        <v>115501.8</v>
      </c>
      <c r="E31" s="1184">
        <f t="shared" si="0"/>
        <v>1.1532611392175425</v>
      </c>
      <c r="F31" s="1185">
        <v>4.4999999999999998E-2</v>
      </c>
      <c r="G31" s="1196"/>
    </row>
    <row r="32" spans="1:7" ht="17.25" customHeight="1" x14ac:dyDescent="0.2">
      <c r="A32" s="1077">
        <v>2007</v>
      </c>
      <c r="B32" s="1212">
        <v>1191406</v>
      </c>
      <c r="C32" s="1211">
        <v>1001423</v>
      </c>
      <c r="D32" s="1211">
        <v>189983</v>
      </c>
      <c r="E32" s="1184">
        <f t="shared" si="0"/>
        <v>1.1897130383464329</v>
      </c>
      <c r="F32" s="1185">
        <v>4.99E-2</v>
      </c>
    </row>
    <row r="33" spans="1:12" ht="17.25" customHeight="1" x14ac:dyDescent="0.2">
      <c r="A33" s="1077">
        <v>2008</v>
      </c>
      <c r="B33" s="1212">
        <v>1336475.98</v>
      </c>
      <c r="C33" s="1211">
        <v>1105325.6200000001</v>
      </c>
      <c r="D33" s="1211">
        <v>231150.35</v>
      </c>
      <c r="E33" s="1184">
        <f t="shared" si="0"/>
        <v>1.2091242216931513</v>
      </c>
      <c r="F33" s="1185">
        <v>5.3699999999999998E-2</v>
      </c>
    </row>
    <row r="34" spans="1:12" ht="17.25" customHeight="1" x14ac:dyDescent="0.2">
      <c r="A34" s="1077">
        <v>2009</v>
      </c>
      <c r="B34" s="1212">
        <v>185002.44</v>
      </c>
      <c r="C34" s="1211">
        <v>154392.9</v>
      </c>
      <c r="D34" s="1211">
        <f>+B34-C34</f>
        <v>30609.540000000008</v>
      </c>
      <c r="E34" s="1184">
        <f>+B34/C34</f>
        <v>1.1982574328223643</v>
      </c>
      <c r="F34" s="1185">
        <v>5.3800000000000001E-2</v>
      </c>
    </row>
    <row r="35" spans="1:12" ht="17.25" customHeight="1" x14ac:dyDescent="0.2">
      <c r="A35" s="1077">
        <v>2010</v>
      </c>
      <c r="B35" s="1212">
        <v>207788.6</v>
      </c>
      <c r="C35" s="1211">
        <v>179152.03</v>
      </c>
      <c r="D35" s="1211">
        <f>+B35-C35</f>
        <v>28636.570000000007</v>
      </c>
      <c r="E35" s="1184">
        <f>+B35/C35</f>
        <v>1.1598450768322301</v>
      </c>
      <c r="F35" s="1185">
        <v>4.5199999999999997E-2</v>
      </c>
    </row>
    <row r="36" spans="1:12" ht="17.25" customHeight="1" x14ac:dyDescent="0.2">
      <c r="A36" s="1077">
        <v>2011</v>
      </c>
      <c r="B36" s="1212">
        <v>325567.12</v>
      </c>
      <c r="C36" s="1211">
        <v>286577.12</v>
      </c>
      <c r="D36" s="1211">
        <f>+B36-C36</f>
        <v>38990</v>
      </c>
      <c r="E36" s="1184">
        <f t="shared" si="0"/>
        <v>1.1360541274195233</v>
      </c>
      <c r="F36" s="1185">
        <v>4.2599999999999999E-2</v>
      </c>
    </row>
    <row r="37" spans="1:12" ht="17.25" customHeight="1" x14ac:dyDescent="0.2">
      <c r="A37" s="1895" t="s">
        <v>818</v>
      </c>
      <c r="B37" s="1211">
        <v>114878</v>
      </c>
      <c r="C37" s="1211">
        <v>99646</v>
      </c>
      <c r="D37" s="1211">
        <v>15233</v>
      </c>
      <c r="E37" s="1184">
        <v>1.1528611283945165</v>
      </c>
      <c r="F37" s="1185">
        <v>2.9499999999999998E-2</v>
      </c>
    </row>
    <row r="38" spans="1:12" ht="17.25" customHeight="1" x14ac:dyDescent="0.2">
      <c r="A38" s="1077">
        <v>2013</v>
      </c>
      <c r="B38" s="1211">
        <v>98949</v>
      </c>
      <c r="C38" s="1211">
        <v>82700</v>
      </c>
      <c r="D38" s="1211">
        <v>16249</v>
      </c>
      <c r="E38" s="1184">
        <v>1.1964812575574366</v>
      </c>
      <c r="F38" s="1185">
        <v>2.6800000000000001E-2</v>
      </c>
    </row>
    <row r="39" spans="1:12" ht="17.25" customHeight="1" thickBot="1" x14ac:dyDescent="0.25">
      <c r="A39" s="1213">
        <v>2014</v>
      </c>
      <c r="B39" s="1214">
        <v>336038</v>
      </c>
      <c r="C39" s="1214">
        <v>293145</v>
      </c>
      <c r="D39" s="1214">
        <v>42893</v>
      </c>
      <c r="E39" s="1193">
        <f>B39/C39</f>
        <v>1.1463200805062341</v>
      </c>
      <c r="F39" s="1194">
        <v>3.5400000000000001E-2</v>
      </c>
      <c r="G39" s="249"/>
    </row>
    <row r="40" spans="1:12" x14ac:dyDescent="0.2">
      <c r="A40" s="671"/>
      <c r="B40" s="811"/>
      <c r="C40" s="811"/>
      <c r="D40" s="811"/>
      <c r="E40" s="1054"/>
      <c r="F40" s="566"/>
      <c r="G40" s="770"/>
    </row>
    <row r="41" spans="1:12" s="27" customFormat="1" x14ac:dyDescent="0.2">
      <c r="A41" s="2569" t="s">
        <v>579</v>
      </c>
      <c r="B41" s="2569"/>
      <c r="C41" s="2569"/>
      <c r="D41" s="2569"/>
      <c r="E41" s="2569"/>
      <c r="F41" s="1215"/>
      <c r="G41" s="770"/>
      <c r="H41" s="672"/>
      <c r="I41" s="672"/>
      <c r="J41" s="672"/>
      <c r="K41" s="672"/>
      <c r="L41" s="672"/>
    </row>
    <row r="42" spans="1:12" s="127" customFormat="1" x14ac:dyDescent="0.2">
      <c r="A42" s="2569" t="s">
        <v>580</v>
      </c>
      <c r="B42" s="2569"/>
      <c r="C42" s="2569"/>
      <c r="D42" s="2569"/>
      <c r="E42" s="2569"/>
      <c r="F42" s="2569"/>
      <c r="G42" s="770"/>
    </row>
    <row r="43" spans="1:12" ht="12.75" customHeight="1" x14ac:dyDescent="0.2">
      <c r="A43" s="2569" t="s">
        <v>22</v>
      </c>
      <c r="B43" s="2569"/>
      <c r="C43" s="2569"/>
      <c r="D43" s="2569"/>
      <c r="E43" s="2569"/>
      <c r="F43" s="2569"/>
      <c r="G43" s="1197"/>
    </row>
    <row r="44" spans="1:12" s="97" customFormat="1" ht="25.9" customHeight="1" x14ac:dyDescent="0.2">
      <c r="A44" s="3210" t="s">
        <v>1052</v>
      </c>
      <c r="B44" s="3210"/>
      <c r="C44" s="3210"/>
      <c r="D44" s="3210"/>
      <c r="E44" s="3210"/>
      <c r="F44" s="3210"/>
      <c r="G44" s="1197"/>
    </row>
    <row r="45" spans="1:12" ht="25.15" customHeight="1" x14ac:dyDescent="0.2">
      <c r="A45" s="3210" t="s">
        <v>588</v>
      </c>
      <c r="B45" s="3210"/>
      <c r="C45" s="3210"/>
      <c r="D45" s="3210"/>
      <c r="E45" s="3210"/>
      <c r="F45" s="3210"/>
      <c r="G45" s="1197"/>
    </row>
    <row r="46" spans="1:12" x14ac:dyDescent="0.2">
      <c r="A46" s="1197"/>
      <c r="B46" s="1197"/>
      <c r="C46" s="1197"/>
      <c r="D46" s="1197"/>
      <c r="E46" s="1197"/>
      <c r="F46" s="1197"/>
    </row>
  </sheetData>
  <mergeCells count="8">
    <mergeCell ref="A1:F1"/>
    <mergeCell ref="A5:F5"/>
    <mergeCell ref="A45:F45"/>
    <mergeCell ref="A2:F2"/>
    <mergeCell ref="A3:F3"/>
    <mergeCell ref="A4:F4"/>
    <mergeCell ref="A6:A9"/>
    <mergeCell ref="A44:F44"/>
  </mergeCells>
  <printOptions horizontalCentered="1"/>
  <pageMargins left="0.7" right="0.7" top="0.75" bottom="0.5" header="0.3" footer="0.3"/>
  <pageSetup scale="76" orientation="landscape" r:id="rId1"/>
  <headerFooter>
    <oddFooter>&amp;R2015 Data Tables</oddFooter>
  </headerFooter>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sheetPr>
    <pageSetUpPr fitToPage="1"/>
  </sheetPr>
  <dimension ref="A1:L42"/>
  <sheetViews>
    <sheetView zoomScale="80" zoomScaleNormal="80" workbookViewId="0">
      <selection sqref="A1:H1"/>
    </sheetView>
  </sheetViews>
  <sheetFormatPr defaultColWidth="9.140625" defaultRowHeight="12.75" x14ac:dyDescent="0.2"/>
  <cols>
    <col min="1" max="4" width="17.5703125" style="560" customWidth="1"/>
    <col min="5" max="5" width="11.140625" style="560" customWidth="1"/>
    <col min="6" max="6" width="15.28515625" style="560" customWidth="1"/>
    <col min="7" max="7" width="12" style="560" customWidth="1"/>
    <col min="8" max="8" width="15.85546875" style="560" customWidth="1"/>
    <col min="9" max="9" width="9.140625" style="560"/>
    <col min="10" max="10" width="51.7109375" style="560" customWidth="1"/>
    <col min="11" max="16384" width="9.140625" style="560"/>
  </cols>
  <sheetData>
    <row r="1" spans="1:10" x14ac:dyDescent="0.2">
      <c r="A1" s="3028"/>
      <c r="B1" s="2911"/>
      <c r="C1" s="2911"/>
      <c r="D1" s="2911"/>
      <c r="E1" s="2911"/>
      <c r="F1" s="2911"/>
      <c r="G1" s="2911"/>
      <c r="H1" s="2912"/>
      <c r="I1" s="97"/>
    </row>
    <row r="2" spans="1:10" ht="20.25" x14ac:dyDescent="0.3">
      <c r="A2" s="2693" t="s">
        <v>589</v>
      </c>
      <c r="B2" s="2694"/>
      <c r="C2" s="2694"/>
      <c r="D2" s="2694"/>
      <c r="E2" s="2694"/>
      <c r="F2" s="2694"/>
      <c r="G2" s="2694"/>
      <c r="H2" s="2695"/>
      <c r="I2" s="127"/>
    </row>
    <row r="3" spans="1:10" ht="18" x14ac:dyDescent="0.25">
      <c r="A3" s="2696" t="s">
        <v>301</v>
      </c>
      <c r="B3" s="2697"/>
      <c r="C3" s="2697"/>
      <c r="D3" s="2697"/>
      <c r="E3" s="2697"/>
      <c r="F3" s="2697"/>
      <c r="G3" s="2697"/>
      <c r="H3" s="2698"/>
      <c r="I3" s="97"/>
    </row>
    <row r="4" spans="1:10" ht="18" x14ac:dyDescent="0.25">
      <c r="A4" s="2696" t="s">
        <v>1</v>
      </c>
      <c r="B4" s="2697"/>
      <c r="C4" s="2697"/>
      <c r="D4" s="2697"/>
      <c r="E4" s="2697"/>
      <c r="F4" s="2697"/>
      <c r="G4" s="2697"/>
      <c r="H4" s="2698"/>
      <c r="I4" s="97"/>
    </row>
    <row r="5" spans="1:10" ht="13.5" thickBot="1" x14ac:dyDescent="0.25">
      <c r="A5" s="3216"/>
      <c r="B5" s="3217"/>
      <c r="C5" s="3217"/>
      <c r="D5" s="3217"/>
      <c r="E5" s="3217"/>
      <c r="F5" s="3217"/>
      <c r="G5" s="3217"/>
      <c r="H5" s="3218"/>
      <c r="I5" s="97"/>
    </row>
    <row r="6" spans="1:10" x14ac:dyDescent="0.2">
      <c r="A6" s="3214" t="s">
        <v>471</v>
      </c>
      <c r="B6" s="3219" t="s">
        <v>590</v>
      </c>
      <c r="C6" s="3220" t="s">
        <v>591</v>
      </c>
      <c r="D6" s="3220"/>
      <c r="E6" s="3220" t="s">
        <v>592</v>
      </c>
      <c r="F6" s="3220"/>
      <c r="G6" s="3220" t="s">
        <v>593</v>
      </c>
      <c r="H6" s="3221"/>
      <c r="I6" s="329"/>
    </row>
    <row r="7" spans="1:10" ht="22.5" customHeight="1" x14ac:dyDescent="0.2">
      <c r="A7" s="3214"/>
      <c r="B7" s="3219"/>
      <c r="C7" s="3220"/>
      <c r="D7" s="3220"/>
      <c r="E7" s="3220"/>
      <c r="F7" s="3220"/>
      <c r="G7" s="3220"/>
      <c r="H7" s="3221"/>
      <c r="I7" s="329"/>
    </row>
    <row r="8" spans="1:10" ht="14.25" customHeight="1" x14ac:dyDescent="0.2">
      <c r="A8" s="3214"/>
      <c r="B8" s="787" t="s">
        <v>14</v>
      </c>
      <c r="C8" s="1216" t="s">
        <v>14</v>
      </c>
      <c r="D8" s="1217"/>
      <c r="E8" s="1216" t="s">
        <v>14</v>
      </c>
      <c r="F8" s="1217"/>
      <c r="G8" s="1216" t="s">
        <v>14</v>
      </c>
      <c r="H8" s="1218"/>
      <c r="I8" s="331"/>
    </row>
    <row r="9" spans="1:10" ht="5.25" customHeight="1" thickBot="1" x14ac:dyDescent="0.25">
      <c r="A9" s="3215"/>
      <c r="B9" s="51"/>
      <c r="C9" s="54"/>
      <c r="D9" s="55"/>
      <c r="E9" s="54"/>
      <c r="F9" s="1219"/>
      <c r="G9" s="1219"/>
      <c r="H9" s="56"/>
      <c r="I9" s="332"/>
    </row>
    <row r="10" spans="1:10" x14ac:dyDescent="0.2">
      <c r="A10" s="1131"/>
      <c r="B10" s="59"/>
      <c r="C10" s="61"/>
      <c r="D10" s="15"/>
      <c r="E10" s="63"/>
      <c r="F10" s="63"/>
      <c r="G10" s="63"/>
      <c r="H10" s="64"/>
      <c r="I10" s="97"/>
    </row>
    <row r="11" spans="1:10" ht="15.75" customHeight="1" x14ac:dyDescent="0.2">
      <c r="A11" s="1135">
        <v>1990</v>
      </c>
      <c r="B11" s="1220">
        <v>35689</v>
      </c>
      <c r="C11" s="1221">
        <v>14119.020224067786</v>
      </c>
      <c r="D11" s="1222">
        <v>0.39561266003720436</v>
      </c>
      <c r="E11" s="1221">
        <v>6487.372734546434</v>
      </c>
      <c r="F11" s="1137">
        <v>0.18177513336172024</v>
      </c>
      <c r="G11" s="1221">
        <v>15082.60704138578</v>
      </c>
      <c r="H11" s="1223">
        <v>0.4226122066010754</v>
      </c>
      <c r="I11" s="329"/>
      <c r="J11" s="320"/>
    </row>
    <row r="12" spans="1:10" ht="15.75" customHeight="1" x14ac:dyDescent="0.2">
      <c r="A12" s="1135">
        <v>1991</v>
      </c>
      <c r="B12" s="1224">
        <v>34485</v>
      </c>
      <c r="C12" s="1225">
        <v>14066.578842030258</v>
      </c>
      <c r="D12" s="1222">
        <f>+C12/$B12</f>
        <v>0.40790427264115581</v>
      </c>
      <c r="E12" s="1225">
        <v>6884.3970852274888</v>
      </c>
      <c r="F12" s="1137">
        <f>+E12/$B12</f>
        <v>0.19963453922654745</v>
      </c>
      <c r="G12" s="1225">
        <v>13534.024072742255</v>
      </c>
      <c r="H12" s="1223">
        <f>+G12/$B12</f>
        <v>0.3924611881322968</v>
      </c>
      <c r="I12" s="329"/>
    </row>
    <row r="13" spans="1:10" ht="15.75" customHeight="1" x14ac:dyDescent="0.2">
      <c r="A13" s="1135">
        <v>1992</v>
      </c>
      <c r="B13" s="1224">
        <v>47528</v>
      </c>
      <c r="C13" s="1225">
        <v>21610.032532094596</v>
      </c>
      <c r="D13" s="1222">
        <f t="shared" ref="D13:D32" si="0">+C13/$B13</f>
        <v>0.45468003139401186</v>
      </c>
      <c r="E13" s="1225">
        <v>7817.9026127436946</v>
      </c>
      <c r="F13" s="1137">
        <f t="shared" ref="F13:F32" si="1">+E13/$B13</f>
        <v>0.16449046062833897</v>
      </c>
      <c r="G13" s="1225">
        <v>18100.064855161712</v>
      </c>
      <c r="H13" s="1223">
        <f t="shared" ref="H13:H32" si="2">+G13/$B13</f>
        <v>0.38082950797764925</v>
      </c>
      <c r="I13" s="329"/>
    </row>
    <row r="14" spans="1:10" ht="15.75" customHeight="1" x14ac:dyDescent="0.2">
      <c r="A14" s="1135">
        <v>1993</v>
      </c>
      <c r="B14" s="1224">
        <v>59622</v>
      </c>
      <c r="C14" s="1225">
        <v>25893.810363500983</v>
      </c>
      <c r="D14" s="1222">
        <f t="shared" si="0"/>
        <v>0.43429959349738323</v>
      </c>
      <c r="E14" s="1225">
        <v>9336.6280037906999</v>
      </c>
      <c r="F14" s="1137">
        <f t="shared" si="1"/>
        <v>0.15659702800628458</v>
      </c>
      <c r="G14" s="1225">
        <v>24391.561632708319</v>
      </c>
      <c r="H14" s="1223">
        <f t="shared" si="2"/>
        <v>0.40910337849633222</v>
      </c>
      <c r="I14" s="329"/>
    </row>
    <row r="15" spans="1:10" ht="15.75" customHeight="1" x14ac:dyDescent="0.2">
      <c r="A15" s="1135">
        <v>1994</v>
      </c>
      <c r="B15" s="1224">
        <v>75569.45</v>
      </c>
      <c r="C15" s="1225">
        <v>28658.15</v>
      </c>
      <c r="D15" s="1222">
        <f t="shared" si="0"/>
        <v>0.37922930496384455</v>
      </c>
      <c r="E15" s="1225">
        <v>10310.09</v>
      </c>
      <c r="F15" s="1137">
        <f t="shared" si="1"/>
        <v>0.13643198408880838</v>
      </c>
      <c r="G15" s="1225">
        <v>36601.21</v>
      </c>
      <c r="H15" s="1223">
        <f t="shared" si="2"/>
        <v>0.4843387109473471</v>
      </c>
      <c r="I15" s="329"/>
    </row>
    <row r="16" spans="1:10" ht="15.75" customHeight="1" x14ac:dyDescent="0.2">
      <c r="A16" s="1135">
        <v>1995</v>
      </c>
      <c r="B16" s="1224">
        <v>37277.910000000003</v>
      </c>
      <c r="C16" s="1225">
        <v>6534.93</v>
      </c>
      <c r="D16" s="1222">
        <f t="shared" si="0"/>
        <v>0.17530301457351014</v>
      </c>
      <c r="E16" s="1225">
        <v>7920.52</v>
      </c>
      <c r="F16" s="1137">
        <f t="shared" si="1"/>
        <v>0.21247221209558154</v>
      </c>
      <c r="G16" s="1225">
        <v>22822.46</v>
      </c>
      <c r="H16" s="1223">
        <f t="shared" si="2"/>
        <v>0.61222477333090819</v>
      </c>
      <c r="I16" s="329"/>
    </row>
    <row r="17" spans="1:10" ht="15.75" customHeight="1" x14ac:dyDescent="0.2">
      <c r="A17" s="1135">
        <v>1996</v>
      </c>
      <c r="B17" s="1224">
        <v>83070.77</v>
      </c>
      <c r="C17" s="1225">
        <v>13850.26</v>
      </c>
      <c r="D17" s="1222">
        <f t="shared" si="0"/>
        <v>0.16672844130372211</v>
      </c>
      <c r="E17" s="1225">
        <v>16410.36</v>
      </c>
      <c r="F17" s="1137">
        <f t="shared" si="1"/>
        <v>0.1975467423740023</v>
      </c>
      <c r="G17" s="1225">
        <v>52810.15</v>
      </c>
      <c r="H17" s="1223">
        <f t="shared" si="2"/>
        <v>0.63572481632227551</v>
      </c>
      <c r="I17" s="329"/>
    </row>
    <row r="18" spans="1:10" ht="15.75" customHeight="1" x14ac:dyDescent="0.2">
      <c r="A18" s="1135">
        <v>1997</v>
      </c>
      <c r="B18" s="1224">
        <v>47906</v>
      </c>
      <c r="C18" s="1225">
        <v>7751</v>
      </c>
      <c r="D18" s="1222">
        <f t="shared" si="0"/>
        <v>0.16179601720035069</v>
      </c>
      <c r="E18" s="1225">
        <v>8473</v>
      </c>
      <c r="F18" s="1137">
        <f t="shared" si="1"/>
        <v>0.17686719826326555</v>
      </c>
      <c r="G18" s="1225">
        <v>31682</v>
      </c>
      <c r="H18" s="1223">
        <f t="shared" si="2"/>
        <v>0.66133678453638378</v>
      </c>
      <c r="I18" s="329"/>
    </row>
    <row r="19" spans="1:10" ht="15.75" customHeight="1" x14ac:dyDescent="0.2">
      <c r="A19" s="1135">
        <v>1998</v>
      </c>
      <c r="B19" s="1224">
        <v>49242</v>
      </c>
      <c r="C19" s="1225">
        <v>14432</v>
      </c>
      <c r="D19" s="1222">
        <f t="shared" si="0"/>
        <v>0.29308314040859429</v>
      </c>
      <c r="E19" s="1225">
        <v>6942</v>
      </c>
      <c r="F19" s="1137">
        <f t="shared" si="1"/>
        <v>0.14097721457292556</v>
      </c>
      <c r="G19" s="1225">
        <v>27868</v>
      </c>
      <c r="H19" s="1223">
        <f t="shared" si="2"/>
        <v>0.56593964501848015</v>
      </c>
      <c r="I19" s="329"/>
    </row>
    <row r="20" spans="1:10" ht="15.75" customHeight="1" x14ac:dyDescent="0.2">
      <c r="A20" s="1135">
        <v>1999</v>
      </c>
      <c r="B20" s="1224">
        <v>54237.35</v>
      </c>
      <c r="C20" s="1225">
        <v>11500.42</v>
      </c>
      <c r="D20" s="1222">
        <f t="shared" si="0"/>
        <v>0.21203875189329863</v>
      </c>
      <c r="E20" s="1225">
        <v>9018.02</v>
      </c>
      <c r="F20" s="1137">
        <f t="shared" si="1"/>
        <v>0.16626955409878988</v>
      </c>
      <c r="G20" s="1225">
        <v>33718.910000000003</v>
      </c>
      <c r="H20" s="1223">
        <f t="shared" si="2"/>
        <v>0.62169169400791158</v>
      </c>
      <c r="I20" s="329"/>
    </row>
    <row r="21" spans="1:10" ht="15.75" customHeight="1" x14ac:dyDescent="0.2">
      <c r="A21" s="1135">
        <v>2000</v>
      </c>
      <c r="B21" s="1224">
        <v>6565.7</v>
      </c>
      <c r="C21" s="1225">
        <v>1631.24</v>
      </c>
      <c r="D21" s="1222">
        <f t="shared" si="0"/>
        <v>0.2484487564159191</v>
      </c>
      <c r="E21" s="1225">
        <v>1076.77</v>
      </c>
      <c r="F21" s="1137">
        <f t="shared" si="1"/>
        <v>0.16399926892791325</v>
      </c>
      <c r="G21" s="1225">
        <v>3857.69</v>
      </c>
      <c r="H21" s="1223">
        <f t="shared" si="2"/>
        <v>0.58755197465616771</v>
      </c>
      <c r="I21" s="329"/>
    </row>
    <row r="22" spans="1:10" ht="15.75" customHeight="1" x14ac:dyDescent="0.2">
      <c r="A22" s="1135">
        <v>2001</v>
      </c>
      <c r="B22" s="1224">
        <v>38564.22</v>
      </c>
      <c r="C22" s="1225">
        <v>12776.29</v>
      </c>
      <c r="D22" s="1222">
        <f t="shared" si="0"/>
        <v>0.33129906426215805</v>
      </c>
      <c r="E22" s="1225">
        <v>7253.75</v>
      </c>
      <c r="F22" s="1137">
        <f t="shared" si="1"/>
        <v>0.18809533811393048</v>
      </c>
      <c r="G22" s="1225">
        <v>18534.18</v>
      </c>
      <c r="H22" s="1223">
        <f t="shared" si="2"/>
        <v>0.48060559762391147</v>
      </c>
      <c r="I22" s="329"/>
    </row>
    <row r="23" spans="1:10" ht="15.75" customHeight="1" x14ac:dyDescent="0.2">
      <c r="A23" s="1135">
        <v>2002</v>
      </c>
      <c r="B23" s="1224">
        <v>142573.39000000001</v>
      </c>
      <c r="C23" s="1225">
        <v>33691.480000000003</v>
      </c>
      <c r="D23" s="1222">
        <f t="shared" si="0"/>
        <v>0.23630973493721374</v>
      </c>
      <c r="E23" s="1225">
        <v>25932.85</v>
      </c>
      <c r="F23" s="1137">
        <f t="shared" si="1"/>
        <v>0.1818912351035491</v>
      </c>
      <c r="G23" s="1225">
        <v>82949.06</v>
      </c>
      <c r="H23" s="1223">
        <f t="shared" si="2"/>
        <v>0.58179902995923705</v>
      </c>
      <c r="I23" s="329"/>
    </row>
    <row r="24" spans="1:10" ht="15.75" customHeight="1" x14ac:dyDescent="0.2">
      <c r="A24" s="1135">
        <v>2003</v>
      </c>
      <c r="B24" s="1224">
        <v>298996</v>
      </c>
      <c r="C24" s="1225">
        <v>34922</v>
      </c>
      <c r="D24" s="1222">
        <f t="shared" si="0"/>
        <v>0.11679754913109205</v>
      </c>
      <c r="E24" s="1225">
        <v>59169</v>
      </c>
      <c r="F24" s="1137">
        <f t="shared" si="1"/>
        <v>0.19789227949537785</v>
      </c>
      <c r="G24" s="1225">
        <v>204905</v>
      </c>
      <c r="H24" s="1223">
        <f t="shared" si="2"/>
        <v>0.68531017137353012</v>
      </c>
      <c r="I24" s="329"/>
    </row>
    <row r="25" spans="1:10" ht="15.75" customHeight="1" x14ac:dyDescent="0.2">
      <c r="A25" s="1135">
        <v>2004</v>
      </c>
      <c r="B25" s="1224">
        <v>321831</v>
      </c>
      <c r="C25" s="1225">
        <v>34899</v>
      </c>
      <c r="D25" s="1222">
        <f t="shared" si="0"/>
        <v>0.10843890116241132</v>
      </c>
      <c r="E25" s="1225">
        <v>62414</v>
      </c>
      <c r="F25" s="1137">
        <f t="shared" si="1"/>
        <v>0.19393408341645149</v>
      </c>
      <c r="G25" s="1225">
        <v>224517</v>
      </c>
      <c r="H25" s="1223">
        <f t="shared" si="2"/>
        <v>0.69762390820026665</v>
      </c>
      <c r="I25" s="329"/>
      <c r="J25" s="1226"/>
    </row>
    <row r="26" spans="1:10" ht="15.75" customHeight="1" x14ac:dyDescent="0.2">
      <c r="A26" s="1135">
        <v>2005</v>
      </c>
      <c r="B26" s="1224">
        <v>282953</v>
      </c>
      <c r="C26" s="1225">
        <v>29255</v>
      </c>
      <c r="D26" s="1222">
        <f t="shared" si="0"/>
        <v>0.10339172936848169</v>
      </c>
      <c r="E26" s="1225">
        <v>50825</v>
      </c>
      <c r="F26" s="1137">
        <f t="shared" si="1"/>
        <v>0.17962347103582574</v>
      </c>
      <c r="G26" s="1225">
        <v>202874</v>
      </c>
      <c r="H26" s="1223">
        <f t="shared" si="2"/>
        <v>0.71698833375154181</v>
      </c>
      <c r="I26" s="329"/>
      <c r="J26" s="1226"/>
    </row>
    <row r="27" spans="1:10" ht="15.75" customHeight="1" x14ac:dyDescent="0.2">
      <c r="A27" s="1135">
        <v>2006</v>
      </c>
      <c r="B27" s="1224">
        <v>185883.1</v>
      </c>
      <c r="C27" s="1225">
        <v>23881</v>
      </c>
      <c r="D27" s="1222">
        <f t="shared" si="0"/>
        <v>0.12847321784497892</v>
      </c>
      <c r="E27" s="1225">
        <v>31662.560000000001</v>
      </c>
      <c r="F27" s="1137">
        <f t="shared" si="1"/>
        <v>0.17033587238431036</v>
      </c>
      <c r="G27" s="1225">
        <v>130339.39</v>
      </c>
      <c r="H27" s="1223">
        <f t="shared" si="2"/>
        <v>0.70119010281192851</v>
      </c>
      <c r="I27" s="329"/>
      <c r="J27" s="249"/>
    </row>
    <row r="28" spans="1:10" ht="15.75" customHeight="1" x14ac:dyDescent="0.2">
      <c r="A28" s="1227">
        <v>2007</v>
      </c>
      <c r="B28" s="1228">
        <v>113805</v>
      </c>
      <c r="C28" s="1229">
        <v>16621</v>
      </c>
      <c r="D28" s="1222">
        <f t="shared" si="0"/>
        <v>0.14604806467202672</v>
      </c>
      <c r="E28" s="1230">
        <v>20358</v>
      </c>
      <c r="F28" s="1137">
        <f t="shared" si="1"/>
        <v>0.17888493475682088</v>
      </c>
      <c r="G28" s="1225">
        <v>76827</v>
      </c>
      <c r="H28" s="1223">
        <f t="shared" si="2"/>
        <v>0.67507578753130359</v>
      </c>
      <c r="I28" s="97"/>
    </row>
    <row r="29" spans="1:10" ht="15.75" customHeight="1" x14ac:dyDescent="0.2">
      <c r="A29" s="1227">
        <v>2008</v>
      </c>
      <c r="B29" s="1228">
        <f>+C29+E29+G29</f>
        <v>84931.62</v>
      </c>
      <c r="C29" s="1229">
        <v>19242.240000000002</v>
      </c>
      <c r="D29" s="1222">
        <f t="shared" si="0"/>
        <v>0.22656155622605578</v>
      </c>
      <c r="E29" s="1230">
        <v>15396.86</v>
      </c>
      <c r="F29" s="1137">
        <f t="shared" si="1"/>
        <v>0.18128536815852567</v>
      </c>
      <c r="G29" s="1225">
        <v>50292.52</v>
      </c>
      <c r="H29" s="1223">
        <f t="shared" si="2"/>
        <v>0.59215307561541863</v>
      </c>
      <c r="I29" s="97"/>
    </row>
    <row r="30" spans="1:10" ht="15.75" customHeight="1" x14ac:dyDescent="0.2">
      <c r="A30" s="1231">
        <v>2009</v>
      </c>
      <c r="B30" s="1228">
        <f>+C30+E30+G30</f>
        <v>414302.58999999997</v>
      </c>
      <c r="C30" s="1229">
        <v>55606.57</v>
      </c>
      <c r="D30" s="1222">
        <f>+C30/$B30</f>
        <v>0.13421728790061391</v>
      </c>
      <c r="E30" s="1230">
        <v>76157.600000000006</v>
      </c>
      <c r="F30" s="1137">
        <f>+E30/$B30</f>
        <v>0.18382120179359732</v>
      </c>
      <c r="G30" s="1225">
        <v>282538.42</v>
      </c>
      <c r="H30" s="1223">
        <f>+G30/$B30</f>
        <v>0.68196151030578889</v>
      </c>
      <c r="I30" s="97"/>
      <c r="J30" s="309"/>
    </row>
    <row r="31" spans="1:10" ht="15.75" customHeight="1" x14ac:dyDescent="0.2">
      <c r="A31" s="1231">
        <v>2010</v>
      </c>
      <c r="B31" s="1228">
        <f>+C31+E31+G31</f>
        <v>448953.39</v>
      </c>
      <c r="C31" s="1229">
        <v>63561</v>
      </c>
      <c r="D31" s="1222">
        <f>+C31/$B31</f>
        <v>0.14157594399721538</v>
      </c>
      <c r="E31" s="1230">
        <v>79669.7</v>
      </c>
      <c r="F31" s="1137">
        <f>+E31/$B31</f>
        <v>0.17745650611971098</v>
      </c>
      <c r="G31" s="1225">
        <v>305722.69</v>
      </c>
      <c r="H31" s="1223">
        <f>+G31/$B31</f>
        <v>0.68096754988307362</v>
      </c>
      <c r="I31" s="97"/>
      <c r="J31" s="309"/>
    </row>
    <row r="32" spans="1:10" ht="15.75" customHeight="1" x14ac:dyDescent="0.2">
      <c r="A32" s="1135">
        <v>2011</v>
      </c>
      <c r="B32" s="1224">
        <f>+C32+E32+G32</f>
        <v>396345.62</v>
      </c>
      <c r="C32" s="1225">
        <v>59146.239999999998</v>
      </c>
      <c r="D32" s="1222">
        <f t="shared" si="0"/>
        <v>0.14922894820939361</v>
      </c>
      <c r="E32" s="1225">
        <v>67936.73</v>
      </c>
      <c r="F32" s="1137">
        <f t="shared" si="1"/>
        <v>0.17140779807280321</v>
      </c>
      <c r="G32" s="1225">
        <v>269262.65000000002</v>
      </c>
      <c r="H32" s="1223">
        <f t="shared" si="2"/>
        <v>0.67936325371780326</v>
      </c>
      <c r="I32" s="97"/>
      <c r="J32" s="309"/>
    </row>
    <row r="33" spans="1:12" ht="15.75" customHeight="1" x14ac:dyDescent="0.2">
      <c r="A33" s="1135">
        <v>2012</v>
      </c>
      <c r="B33" s="1224">
        <v>823419</v>
      </c>
      <c r="C33" s="1225">
        <v>126148</v>
      </c>
      <c r="D33" s="1222">
        <v>0.15320025406263396</v>
      </c>
      <c r="E33" s="1225">
        <v>148347</v>
      </c>
      <c r="F33" s="1137">
        <v>0.18015979713851635</v>
      </c>
      <c r="G33" s="1225">
        <v>548924</v>
      </c>
      <c r="H33" s="1223">
        <v>0.66663994879884969</v>
      </c>
      <c r="I33" s="330"/>
      <c r="J33" s="309"/>
    </row>
    <row r="34" spans="1:12" ht="15.75" customHeight="1" x14ac:dyDescent="0.2">
      <c r="A34" s="1135">
        <v>2013</v>
      </c>
      <c r="B34" s="1224">
        <v>758571</v>
      </c>
      <c r="C34" s="1225">
        <v>113523</v>
      </c>
      <c r="D34" s="1222">
        <v>0.14965375686652929</v>
      </c>
      <c r="E34" s="1225">
        <v>143041</v>
      </c>
      <c r="F34" s="1137">
        <v>0.1885663965535197</v>
      </c>
      <c r="G34" s="1225">
        <v>502007</v>
      </c>
      <c r="H34" s="1223">
        <v>0.66177984657995104</v>
      </c>
      <c r="I34" s="330"/>
      <c r="J34" s="309"/>
    </row>
    <row r="35" spans="1:12" ht="15.75" customHeight="1" thickBot="1" x14ac:dyDescent="0.25">
      <c r="A35" s="1232">
        <v>2014</v>
      </c>
      <c r="B35" s="1233">
        <v>399306</v>
      </c>
      <c r="C35" s="1234">
        <v>67242</v>
      </c>
      <c r="D35" s="1235">
        <f>C35/B35</f>
        <v>0.16839716908836833</v>
      </c>
      <c r="E35" s="1236">
        <v>76984</v>
      </c>
      <c r="F35" s="1145">
        <f>E35/B35</f>
        <v>0.19279449845481911</v>
      </c>
      <c r="G35" s="1237">
        <v>255081</v>
      </c>
      <c r="H35" s="1238">
        <f>G35/B35</f>
        <v>0.63881083680185125</v>
      </c>
      <c r="I35" s="330"/>
      <c r="J35" s="309"/>
    </row>
    <row r="36" spans="1:12" x14ac:dyDescent="0.2">
      <c r="A36" s="566"/>
      <c r="B36" s="566"/>
      <c r="C36" s="566"/>
      <c r="D36" s="566"/>
      <c r="E36" s="566"/>
      <c r="F36" s="566"/>
      <c r="G36" s="566"/>
      <c r="H36" s="566"/>
      <c r="I36" s="249"/>
      <c r="J36" s="309"/>
    </row>
    <row r="37" spans="1:12" x14ac:dyDescent="0.2">
      <c r="A37" s="2569" t="s">
        <v>579</v>
      </c>
      <c r="B37" s="2569"/>
      <c r="C37" s="2569"/>
      <c r="D37" s="2569"/>
      <c r="E37" s="2569"/>
      <c r="F37" s="2569"/>
      <c r="G37" s="2569"/>
      <c r="H37" s="672"/>
    </row>
    <row r="38" spans="1:12" s="27" customFormat="1" x14ac:dyDescent="0.2">
      <c r="A38" s="2692" t="s">
        <v>580</v>
      </c>
      <c r="B38" s="2692"/>
      <c r="C38" s="2692"/>
      <c r="D38" s="2692"/>
      <c r="E38" s="2692"/>
      <c r="F38" s="2692"/>
      <c r="G38" s="2692"/>
      <c r="H38" s="560"/>
      <c r="I38" s="672"/>
      <c r="J38" s="672"/>
      <c r="K38" s="672"/>
      <c r="L38" s="672"/>
    </row>
    <row r="39" spans="1:12" s="127" customFormat="1" x14ac:dyDescent="0.2">
      <c r="A39" s="2692" t="s">
        <v>22</v>
      </c>
      <c r="B39" s="2692"/>
      <c r="C39" s="2692"/>
      <c r="D39" s="2692"/>
      <c r="E39" s="2692"/>
      <c r="F39" s="2692"/>
      <c r="G39" s="2692"/>
    </row>
    <row r="40" spans="1:12" s="97" customFormat="1" x14ac:dyDescent="0.2">
      <c r="A40" s="1239"/>
      <c r="B40" s="1239"/>
      <c r="C40" s="1239"/>
      <c r="D40" s="1239"/>
      <c r="E40" s="1239"/>
      <c r="F40" s="1239"/>
      <c r="G40" s="1239"/>
    </row>
    <row r="41" spans="1:12" x14ac:dyDescent="0.2">
      <c r="A41" s="1239"/>
      <c r="B41" s="1239"/>
      <c r="C41" s="1239"/>
      <c r="D41" s="1239"/>
      <c r="E41" s="1239"/>
      <c r="F41" s="1240"/>
      <c r="G41" s="1239"/>
    </row>
    <row r="42" spans="1:12" x14ac:dyDescent="0.2">
      <c r="A42" s="1239"/>
      <c r="B42" s="1239"/>
      <c r="C42" s="1239"/>
      <c r="D42" s="1239"/>
      <c r="E42" s="1239"/>
      <c r="F42" s="1239"/>
      <c r="G42" s="1239"/>
    </row>
  </sheetData>
  <mergeCells count="12">
    <mergeCell ref="A1:H1"/>
    <mergeCell ref="A5:H5"/>
    <mergeCell ref="A38:G38"/>
    <mergeCell ref="A39:G39"/>
    <mergeCell ref="A2:H2"/>
    <mergeCell ref="A3:H3"/>
    <mergeCell ref="A4:H4"/>
    <mergeCell ref="A6:A9"/>
    <mergeCell ref="B6:B7"/>
    <mergeCell ref="C6:D7"/>
    <mergeCell ref="E6:F7"/>
    <mergeCell ref="G6:H7"/>
  </mergeCells>
  <printOptions horizontalCentered="1"/>
  <pageMargins left="0.7" right="0.7" top="0.75" bottom="0.5" header="0.3" footer="0.3"/>
  <pageSetup scale="93" orientation="landscape" r:id="rId1"/>
  <headerFooter>
    <oddFooter>&amp;R2015 Data Tables</odd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sheetPr>
    <pageSetUpPr fitToPage="1"/>
  </sheetPr>
  <dimension ref="A1:V33"/>
  <sheetViews>
    <sheetView zoomScale="80" zoomScaleNormal="80" workbookViewId="0">
      <selection sqref="A1:V1"/>
    </sheetView>
  </sheetViews>
  <sheetFormatPr defaultColWidth="9.140625" defaultRowHeight="12.75" x14ac:dyDescent="0.2"/>
  <cols>
    <col min="1" max="1" width="6.7109375" style="560" customWidth="1"/>
    <col min="2" max="2" width="25.7109375" style="560" customWidth="1"/>
    <col min="3" max="3" width="11.140625" style="249" customWidth="1"/>
    <col min="4" max="4" width="3.5703125" style="560" customWidth="1"/>
    <col min="5" max="5" width="9.7109375" style="560" customWidth="1"/>
    <col min="6" max="6" width="4.140625" style="560" customWidth="1"/>
    <col min="7" max="7" width="10.85546875" style="249" customWidth="1"/>
    <col min="8" max="8" width="4.140625" style="560" customWidth="1"/>
    <col min="9" max="9" width="9.85546875" style="560" customWidth="1"/>
    <col min="10" max="10" width="4.140625" style="560" customWidth="1"/>
    <col min="11" max="11" width="14" style="560" customWidth="1"/>
    <col min="12" max="12" width="4.140625" style="560" customWidth="1"/>
    <col min="13" max="13" width="9.42578125" style="560" customWidth="1"/>
    <col min="14" max="14" width="4" style="560" customWidth="1"/>
    <col min="15" max="15" width="11.5703125" style="560" customWidth="1"/>
    <col min="16" max="16" width="4" style="560" customWidth="1"/>
    <col min="17" max="17" width="9.42578125" style="560" customWidth="1"/>
    <col min="18" max="18" width="3.85546875" style="560" customWidth="1"/>
    <col min="19" max="19" width="10.28515625" style="560" customWidth="1"/>
    <col min="20" max="20" width="3.7109375" style="560" customWidth="1"/>
    <col min="21" max="21" width="9.42578125" style="560" customWidth="1"/>
    <col min="22" max="22" width="4" style="560" customWidth="1"/>
    <col min="23" max="16384" width="9.140625" style="560"/>
  </cols>
  <sheetData>
    <row r="1" spans="1:22" x14ac:dyDescent="0.2">
      <c r="A1" s="3028"/>
      <c r="B1" s="2911"/>
      <c r="C1" s="2911"/>
      <c r="D1" s="2911"/>
      <c r="E1" s="2911"/>
      <c r="F1" s="2911"/>
      <c r="G1" s="2911"/>
      <c r="H1" s="2911"/>
      <c r="I1" s="2911"/>
      <c r="J1" s="2911"/>
      <c r="K1" s="2911"/>
      <c r="L1" s="2911"/>
      <c r="M1" s="2911"/>
      <c r="N1" s="2911"/>
      <c r="O1" s="2911"/>
      <c r="P1" s="2911"/>
      <c r="Q1" s="2911"/>
      <c r="R1" s="2911"/>
      <c r="S1" s="2911"/>
      <c r="T1" s="2911"/>
      <c r="U1" s="2911"/>
      <c r="V1" s="2912"/>
    </row>
    <row r="2" spans="1:22" ht="20.25" x14ac:dyDescent="0.3">
      <c r="A2" s="2731" t="s">
        <v>594</v>
      </c>
      <c r="B2" s="2732"/>
      <c r="C2" s="2732"/>
      <c r="D2" s="2732"/>
      <c r="E2" s="2732"/>
      <c r="F2" s="2732"/>
      <c r="G2" s="2732"/>
      <c r="H2" s="2732"/>
      <c r="I2" s="2732"/>
      <c r="J2" s="2732"/>
      <c r="K2" s="2732"/>
      <c r="L2" s="2732"/>
      <c r="M2" s="2732"/>
      <c r="N2" s="2732"/>
      <c r="O2" s="2732"/>
      <c r="P2" s="2732"/>
      <c r="Q2" s="2732"/>
      <c r="R2" s="2732"/>
      <c r="S2" s="2732"/>
      <c r="T2" s="2732"/>
      <c r="U2" s="2732"/>
      <c r="V2" s="2733"/>
    </row>
    <row r="3" spans="1:22" ht="18" x14ac:dyDescent="0.25">
      <c r="A3" s="2696" t="s">
        <v>595</v>
      </c>
      <c r="B3" s="2697"/>
      <c r="C3" s="2697"/>
      <c r="D3" s="2697"/>
      <c r="E3" s="2697"/>
      <c r="F3" s="2697"/>
      <c r="G3" s="2697"/>
      <c r="H3" s="2697"/>
      <c r="I3" s="2697"/>
      <c r="J3" s="2697"/>
      <c r="K3" s="2697"/>
      <c r="L3" s="2697"/>
      <c r="M3" s="2697"/>
      <c r="N3" s="2697"/>
      <c r="O3" s="2697"/>
      <c r="P3" s="2697"/>
      <c r="Q3" s="2697"/>
      <c r="R3" s="2697"/>
      <c r="S3" s="2697"/>
      <c r="T3" s="2697"/>
      <c r="U3" s="2697"/>
      <c r="V3" s="2698"/>
    </row>
    <row r="4" spans="1:22" ht="18" x14ac:dyDescent="0.25">
      <c r="A4" s="2696" t="s">
        <v>1</v>
      </c>
      <c r="B4" s="2697"/>
      <c r="C4" s="2697"/>
      <c r="D4" s="2697"/>
      <c r="E4" s="2697"/>
      <c r="F4" s="2697"/>
      <c r="G4" s="2697"/>
      <c r="H4" s="2697"/>
      <c r="I4" s="2697"/>
      <c r="J4" s="2697"/>
      <c r="K4" s="2697"/>
      <c r="L4" s="2697"/>
      <c r="M4" s="2697"/>
      <c r="N4" s="2697"/>
      <c r="O4" s="2697"/>
      <c r="P4" s="2697"/>
      <c r="Q4" s="2697"/>
      <c r="R4" s="2697"/>
      <c r="S4" s="2697"/>
      <c r="T4" s="2697"/>
      <c r="U4" s="2697"/>
      <c r="V4" s="2698"/>
    </row>
    <row r="5" spans="1:22" ht="13.5" thickBot="1" x14ac:dyDescent="0.25">
      <c r="A5" s="3216"/>
      <c r="B5" s="3217"/>
      <c r="C5" s="3217"/>
      <c r="D5" s="3217"/>
      <c r="E5" s="3217"/>
      <c r="F5" s="3217"/>
      <c r="G5" s="3217"/>
      <c r="H5" s="3217"/>
      <c r="I5" s="3217"/>
      <c r="J5" s="3217"/>
      <c r="K5" s="3217"/>
      <c r="L5" s="3217"/>
      <c r="M5" s="3217"/>
      <c r="N5" s="3217"/>
      <c r="O5" s="3217"/>
      <c r="P5" s="3217"/>
      <c r="Q5" s="3217"/>
      <c r="R5" s="3217"/>
      <c r="S5" s="3217"/>
      <c r="T5" s="3217"/>
      <c r="U5" s="3217"/>
      <c r="V5" s="3218"/>
    </row>
    <row r="6" spans="1:22" ht="12.75" customHeight="1" x14ac:dyDescent="0.2">
      <c r="A6" s="2976" t="s">
        <v>584</v>
      </c>
      <c r="B6" s="2977"/>
      <c r="C6" s="3228" t="s">
        <v>45</v>
      </c>
      <c r="D6" s="3229"/>
      <c r="E6" s="3229"/>
      <c r="F6" s="3230"/>
      <c r="G6" s="2806" t="s">
        <v>120</v>
      </c>
      <c r="H6" s="2844"/>
      <c r="I6" s="2844"/>
      <c r="J6" s="2933"/>
      <c r="K6" s="2806" t="s">
        <v>596</v>
      </c>
      <c r="L6" s="2844"/>
      <c r="M6" s="2844"/>
      <c r="N6" s="2933"/>
      <c r="O6" s="2806" t="s">
        <v>575</v>
      </c>
      <c r="P6" s="2844"/>
      <c r="Q6" s="2844"/>
      <c r="R6" s="2933"/>
      <c r="S6" s="2806" t="s">
        <v>576</v>
      </c>
      <c r="T6" s="2844"/>
      <c r="U6" s="2844"/>
      <c r="V6" s="2807"/>
    </row>
    <row r="7" spans="1:22" ht="13.15" customHeight="1" x14ac:dyDescent="0.2">
      <c r="A7" s="2976"/>
      <c r="B7" s="2977"/>
      <c r="C7" s="3228"/>
      <c r="D7" s="3229"/>
      <c r="E7" s="3229"/>
      <c r="F7" s="3230"/>
      <c r="G7" s="2806"/>
      <c r="H7" s="2844"/>
      <c r="I7" s="2844"/>
      <c r="J7" s="2933"/>
      <c r="K7" s="2806"/>
      <c r="L7" s="2844"/>
      <c r="M7" s="2844"/>
      <c r="N7" s="2933"/>
      <c r="O7" s="2806"/>
      <c r="P7" s="2844"/>
      <c r="Q7" s="2844"/>
      <c r="R7" s="2933"/>
      <c r="S7" s="2806"/>
      <c r="T7" s="2844"/>
      <c r="U7" s="2844"/>
      <c r="V7" s="2807"/>
    </row>
    <row r="8" spans="1:22" ht="13.15" customHeight="1" x14ac:dyDescent="0.2">
      <c r="A8" s="2976"/>
      <c r="B8" s="2977"/>
      <c r="C8" s="3228"/>
      <c r="D8" s="3229"/>
      <c r="E8" s="3229"/>
      <c r="F8" s="3230"/>
      <c r="G8" s="2806"/>
      <c r="H8" s="2844"/>
      <c r="I8" s="2844"/>
      <c r="J8" s="2933"/>
      <c r="K8" s="2806"/>
      <c r="L8" s="2844"/>
      <c r="M8" s="2844"/>
      <c r="N8" s="2933"/>
      <c r="O8" s="2806"/>
      <c r="P8" s="2844"/>
      <c r="Q8" s="2844"/>
      <c r="R8" s="2933"/>
      <c r="S8" s="2806"/>
      <c r="T8" s="2844"/>
      <c r="U8" s="2844"/>
      <c r="V8" s="2807"/>
    </row>
    <row r="9" spans="1:22" ht="13.9" customHeight="1" thickBot="1" x14ac:dyDescent="0.25">
      <c r="A9" s="2978"/>
      <c r="B9" s="2979"/>
      <c r="C9" s="3231"/>
      <c r="D9" s="3232"/>
      <c r="E9" s="3232"/>
      <c r="F9" s="3233"/>
      <c r="G9" s="3224" t="s">
        <v>444</v>
      </c>
      <c r="H9" s="3225"/>
      <c r="I9" s="3225"/>
      <c r="J9" s="3226"/>
      <c r="K9" s="3224" t="s">
        <v>14</v>
      </c>
      <c r="L9" s="3225"/>
      <c r="M9" s="3225"/>
      <c r="N9" s="3226"/>
      <c r="O9" s="3224" t="s">
        <v>14</v>
      </c>
      <c r="P9" s="3225"/>
      <c r="Q9" s="3225"/>
      <c r="R9" s="3226"/>
      <c r="S9" s="3224" t="s">
        <v>14</v>
      </c>
      <c r="T9" s="3225"/>
      <c r="U9" s="3225"/>
      <c r="V9" s="3227"/>
    </row>
    <row r="10" spans="1:22" x14ac:dyDescent="0.2">
      <c r="A10" s="618"/>
      <c r="B10" s="1241"/>
      <c r="C10" s="1242"/>
      <c r="D10" s="1243"/>
      <c r="E10" s="1243"/>
      <c r="F10" s="1244"/>
      <c r="G10" s="1245"/>
      <c r="H10" s="1243"/>
      <c r="I10" s="1244" t="s">
        <v>16</v>
      </c>
      <c r="J10" s="1244"/>
      <c r="K10" s="1246"/>
      <c r="L10" s="1247"/>
      <c r="M10" s="1244"/>
      <c r="N10" s="1244"/>
      <c r="O10" s="1246"/>
      <c r="P10" s="1243"/>
      <c r="Q10" s="1243"/>
      <c r="R10" s="1244"/>
      <c r="S10" s="1246"/>
      <c r="T10" s="1243"/>
      <c r="U10" s="1243"/>
      <c r="V10" s="1248"/>
    </row>
    <row r="11" spans="1:22" ht="19.5" customHeight="1" x14ac:dyDescent="0.2">
      <c r="A11" s="3222" t="s">
        <v>597</v>
      </c>
      <c r="B11" s="3223"/>
      <c r="C11" s="1249">
        <v>132</v>
      </c>
      <c r="D11" s="1250"/>
      <c r="E11" s="1251">
        <v>5.9076262083780882E-3</v>
      </c>
      <c r="F11" s="1252"/>
      <c r="G11" s="1249">
        <v>112</v>
      </c>
      <c r="H11" s="1250"/>
      <c r="I11" s="1251">
        <v>3.6215482118605704E-3</v>
      </c>
      <c r="J11" s="1253"/>
      <c r="K11" s="1254">
        <v>13794.76</v>
      </c>
      <c r="L11" s="1255"/>
      <c r="M11" s="1256">
        <v>5.2205475030063413E-3</v>
      </c>
      <c r="N11" s="1253"/>
      <c r="O11" s="1027">
        <v>9500.3700000000008</v>
      </c>
      <c r="P11" s="1255"/>
      <c r="Q11" s="1256">
        <v>2.3792198516376286E-2</v>
      </c>
      <c r="R11" s="1257"/>
      <c r="S11" s="1258" t="s">
        <v>525</v>
      </c>
      <c r="T11" s="1259"/>
      <c r="U11" s="1260" t="s">
        <v>598</v>
      </c>
      <c r="V11" s="1261"/>
    </row>
    <row r="12" spans="1:22" ht="19.5" customHeight="1" x14ac:dyDescent="0.2">
      <c r="A12" s="3222" t="s">
        <v>599</v>
      </c>
      <c r="B12" s="3223"/>
      <c r="C12" s="1249">
        <v>174</v>
      </c>
      <c r="D12" s="1250"/>
      <c r="E12" s="1251">
        <v>7.7873254564983889E-3</v>
      </c>
      <c r="F12" s="1252"/>
      <c r="G12" s="1249">
        <v>87</v>
      </c>
      <c r="H12" s="1250"/>
      <c r="I12" s="1251">
        <v>2.8131669145702643E-3</v>
      </c>
      <c r="J12" s="1253"/>
      <c r="K12" s="1262">
        <v>13828.31</v>
      </c>
      <c r="L12" s="1255"/>
      <c r="M12" s="1256">
        <v>5.2332443073527636E-3</v>
      </c>
      <c r="N12" s="1263"/>
      <c r="O12" s="1264">
        <v>8082.49</v>
      </c>
      <c r="P12" s="1255"/>
      <c r="Q12" s="1256">
        <v>2.024133866224433E-2</v>
      </c>
      <c r="R12" s="1257"/>
      <c r="S12" s="1258" t="s">
        <v>525</v>
      </c>
      <c r="T12" s="1259"/>
      <c r="U12" s="1260" t="s">
        <v>598</v>
      </c>
      <c r="V12" s="1261"/>
    </row>
    <row r="13" spans="1:22" ht="19.5" customHeight="1" x14ac:dyDescent="0.2">
      <c r="A13" s="3222" t="s">
        <v>600</v>
      </c>
      <c r="B13" s="3223"/>
      <c r="C13" s="1249">
        <v>790</v>
      </c>
      <c r="D13" s="1250"/>
      <c r="E13" s="1251">
        <v>3.5356247762262802E-2</v>
      </c>
      <c r="F13" s="1252"/>
      <c r="G13" s="1249">
        <v>232</v>
      </c>
      <c r="H13" s="1250"/>
      <c r="I13" s="1251">
        <v>7.5017784388540388E-3</v>
      </c>
      <c r="J13" s="1253"/>
      <c r="K13" s="1262">
        <v>18517.689999999999</v>
      </c>
      <c r="L13" s="1255"/>
      <c r="M13" s="1256">
        <v>7.0079131707217433E-3</v>
      </c>
      <c r="N13" s="1253"/>
      <c r="O13" s="1264">
        <v>7912.79</v>
      </c>
      <c r="P13" s="1255"/>
      <c r="Q13" s="1256">
        <v>1.9816351415618244E-2</v>
      </c>
      <c r="R13" s="1257"/>
      <c r="S13" s="1258" t="s">
        <v>525</v>
      </c>
      <c r="T13" s="1259"/>
      <c r="U13" s="1260" t="s">
        <v>598</v>
      </c>
      <c r="V13" s="1261"/>
    </row>
    <row r="14" spans="1:22" ht="19.5" customHeight="1" x14ac:dyDescent="0.2">
      <c r="A14" s="3222" t="s">
        <v>601</v>
      </c>
      <c r="B14" s="3223"/>
      <c r="C14" s="1249">
        <v>2856</v>
      </c>
      <c r="D14" s="1250"/>
      <c r="E14" s="1251">
        <v>0.12781954887218044</v>
      </c>
      <c r="F14" s="1252"/>
      <c r="G14" s="1249">
        <v>2283</v>
      </c>
      <c r="H14" s="1250"/>
      <c r="I14" s="1251">
        <v>7.382138006855074E-2</v>
      </c>
      <c r="J14" s="1253"/>
      <c r="K14" s="1262">
        <v>149734.32</v>
      </c>
      <c r="L14" s="1255"/>
      <c r="M14" s="1256">
        <v>5.6666091355728726E-2</v>
      </c>
      <c r="N14" s="1253"/>
      <c r="O14" s="1264">
        <v>50185.47</v>
      </c>
      <c r="P14" s="1255"/>
      <c r="Q14" s="1256">
        <v>0.12568170133138462</v>
      </c>
      <c r="R14" s="1257"/>
      <c r="S14" s="1258" t="s">
        <v>525</v>
      </c>
      <c r="T14" s="1259"/>
      <c r="U14" s="1260" t="s">
        <v>598</v>
      </c>
      <c r="V14" s="1261"/>
    </row>
    <row r="15" spans="1:22" ht="19.5" customHeight="1" x14ac:dyDescent="0.2">
      <c r="A15" s="3222" t="s">
        <v>602</v>
      </c>
      <c r="B15" s="3223"/>
      <c r="C15" s="1249">
        <v>5730</v>
      </c>
      <c r="D15" s="1250"/>
      <c r="E15" s="1251">
        <v>0.25644468313641244</v>
      </c>
      <c r="F15" s="1252"/>
      <c r="G15" s="1249">
        <v>7918</v>
      </c>
      <c r="H15" s="1250"/>
      <c r="I15" s="1251">
        <v>0.25603052447778568</v>
      </c>
      <c r="J15" s="1253"/>
      <c r="K15" s="1262">
        <v>633518.02</v>
      </c>
      <c r="L15" s="1255"/>
      <c r="M15" s="1256">
        <v>0.23975124738817646</v>
      </c>
      <c r="N15" s="1253"/>
      <c r="O15" s="1264">
        <v>151749.24</v>
      </c>
      <c r="P15" s="1255"/>
      <c r="Q15" s="1256">
        <v>0.38003236113848499</v>
      </c>
      <c r="R15" s="1257"/>
      <c r="S15" s="1258" t="s">
        <v>525</v>
      </c>
      <c r="T15" s="1259"/>
      <c r="U15" s="1260" t="s">
        <v>598</v>
      </c>
      <c r="V15" s="1261"/>
    </row>
    <row r="16" spans="1:22" ht="19.5" customHeight="1" x14ac:dyDescent="0.2">
      <c r="A16" s="3222" t="s">
        <v>603</v>
      </c>
      <c r="B16" s="3223"/>
      <c r="C16" s="1249">
        <v>4812</v>
      </c>
      <c r="D16" s="1250"/>
      <c r="E16" s="1251">
        <v>0.21535982814178303</v>
      </c>
      <c r="F16" s="1252"/>
      <c r="G16" s="1249">
        <v>10293</v>
      </c>
      <c r="H16" s="1250"/>
      <c r="I16" s="1251">
        <v>0.33282674772036475</v>
      </c>
      <c r="J16" s="1253"/>
      <c r="K16" s="1262">
        <v>921658.88</v>
      </c>
      <c r="L16" s="1255"/>
      <c r="M16" s="1256">
        <v>0.34879649697476584</v>
      </c>
      <c r="N16" s="1253"/>
      <c r="O16" s="1264">
        <v>136562.98000000001</v>
      </c>
      <c r="P16" s="1255"/>
      <c r="Q16" s="1256">
        <v>0.34200073577638812</v>
      </c>
      <c r="R16" s="1257"/>
      <c r="S16" s="1258" t="s">
        <v>525</v>
      </c>
      <c r="T16" s="1259"/>
      <c r="U16" s="1260" t="s">
        <v>598</v>
      </c>
      <c r="V16" s="1261"/>
    </row>
    <row r="17" spans="1:22" ht="19.5" customHeight="1" x14ac:dyDescent="0.2">
      <c r="A17" s="3222" t="s">
        <v>604</v>
      </c>
      <c r="B17" s="3223"/>
      <c r="C17" s="1249">
        <v>2512</v>
      </c>
      <c r="D17" s="1250"/>
      <c r="E17" s="1251">
        <v>0.11242391693519513</v>
      </c>
      <c r="F17" s="1252"/>
      <c r="G17" s="1249">
        <v>6288</v>
      </c>
      <c r="H17" s="1250"/>
      <c r="I17" s="1251">
        <v>0.20332406389445773</v>
      </c>
      <c r="J17" s="1253"/>
      <c r="K17" s="1262">
        <v>598199.75</v>
      </c>
      <c r="L17" s="1255"/>
      <c r="M17" s="1256">
        <v>0.226385251440512</v>
      </c>
      <c r="N17" s="1253"/>
      <c r="O17" s="1264">
        <v>35312.76</v>
      </c>
      <c r="P17" s="1255"/>
      <c r="Q17" s="1256">
        <v>8.8435313159503454E-2</v>
      </c>
      <c r="R17" s="1257"/>
      <c r="S17" s="1258" t="s">
        <v>525</v>
      </c>
      <c r="T17" s="1259"/>
      <c r="U17" s="1260" t="s">
        <v>598</v>
      </c>
      <c r="V17" s="1261"/>
    </row>
    <row r="18" spans="1:22" ht="19.5" customHeight="1" x14ac:dyDescent="0.2">
      <c r="A18" s="3222" t="s">
        <v>605</v>
      </c>
      <c r="B18" s="3223"/>
      <c r="C18" s="1249">
        <v>2745</v>
      </c>
      <c r="D18" s="1250"/>
      <c r="E18" s="1251">
        <v>0.12285177228786251</v>
      </c>
      <c r="F18" s="1252"/>
      <c r="G18" s="1249">
        <v>2154</v>
      </c>
      <c r="H18" s="1250"/>
      <c r="I18" s="1251">
        <v>6.9650132574532758E-2</v>
      </c>
      <c r="J18" s="1253"/>
      <c r="K18" s="1262">
        <v>158892.93</v>
      </c>
      <c r="L18" s="1255"/>
      <c r="M18" s="1256">
        <v>6.0132114582411092E-2</v>
      </c>
      <c r="N18" s="1253"/>
      <c r="O18" s="1258" t="s">
        <v>525</v>
      </c>
      <c r="P18" s="1265"/>
      <c r="Q18" s="1260" t="s">
        <v>598</v>
      </c>
      <c r="R18" s="1263"/>
      <c r="S18" s="1027">
        <v>9146.91</v>
      </c>
      <c r="T18" s="1255"/>
      <c r="U18" s="1266">
        <v>0.21325191740935653</v>
      </c>
      <c r="V18" s="1267"/>
    </row>
    <row r="19" spans="1:22" ht="19.5" customHeight="1" x14ac:dyDescent="0.2">
      <c r="A19" s="3222" t="s">
        <v>606</v>
      </c>
      <c r="B19" s="3223"/>
      <c r="C19" s="1249">
        <v>687</v>
      </c>
      <c r="D19" s="1250"/>
      <c r="E19" s="1251">
        <v>3.0746509129967778E-2</v>
      </c>
      <c r="F19" s="1252"/>
      <c r="G19" s="1249">
        <v>779</v>
      </c>
      <c r="H19" s="1250"/>
      <c r="I19" s="1251">
        <v>2.5189161223565931E-2</v>
      </c>
      <c r="J19" s="1253"/>
      <c r="K19" s="1262">
        <v>72673.97</v>
      </c>
      <c r="L19" s="1255"/>
      <c r="M19" s="1256">
        <v>2.7503045548966255E-2</v>
      </c>
      <c r="N19" s="1253"/>
      <c r="O19" s="1258" t="s">
        <v>525</v>
      </c>
      <c r="P19" s="1265"/>
      <c r="Q19" s="1260" t="s">
        <v>598</v>
      </c>
      <c r="R19" s="1263"/>
      <c r="S19" s="1264">
        <v>9144.56</v>
      </c>
      <c r="T19" s="1255"/>
      <c r="U19" s="1266">
        <v>0.21319712928900639</v>
      </c>
      <c r="V19" s="1267"/>
    </row>
    <row r="20" spans="1:22" ht="19.5" customHeight="1" x14ac:dyDescent="0.2">
      <c r="A20" s="3222" t="s">
        <v>607</v>
      </c>
      <c r="B20" s="3223"/>
      <c r="C20" s="1249">
        <v>421</v>
      </c>
      <c r="D20" s="1250"/>
      <c r="E20" s="1251">
        <v>1.884174722520587E-2</v>
      </c>
      <c r="F20" s="1252"/>
      <c r="G20" s="1249">
        <v>306</v>
      </c>
      <c r="H20" s="1250"/>
      <c r="I20" s="1251">
        <v>9.8945870788333442E-3</v>
      </c>
      <c r="J20" s="1253"/>
      <c r="K20" s="1262">
        <v>26557.79</v>
      </c>
      <c r="L20" s="1255"/>
      <c r="M20" s="1256">
        <v>1.0050642727373783E-2</v>
      </c>
      <c r="N20" s="1253"/>
      <c r="O20" s="1258" t="s">
        <v>525</v>
      </c>
      <c r="P20" s="1265"/>
      <c r="Q20" s="1260" t="s">
        <v>598</v>
      </c>
      <c r="R20" s="1263"/>
      <c r="S20" s="1264">
        <v>6434.98</v>
      </c>
      <c r="T20" s="1255"/>
      <c r="U20" s="1266">
        <v>0.15002572710247078</v>
      </c>
      <c r="V20" s="1267"/>
    </row>
    <row r="21" spans="1:22" ht="19.5" customHeight="1" x14ac:dyDescent="0.2">
      <c r="A21" s="3222" t="s">
        <v>608</v>
      </c>
      <c r="B21" s="3223"/>
      <c r="C21" s="1249">
        <v>236</v>
      </c>
      <c r="D21" s="1250"/>
      <c r="E21" s="1251">
        <v>1.0562119584675976E-2</v>
      </c>
      <c r="F21" s="1252"/>
      <c r="G21" s="1249">
        <v>187</v>
      </c>
      <c r="H21" s="1250"/>
      <c r="I21" s="1251">
        <v>6.046692103731488E-3</v>
      </c>
      <c r="J21" s="1253"/>
      <c r="K21" s="1262">
        <v>13651.23</v>
      </c>
      <c r="L21" s="1255"/>
      <c r="M21" s="1256">
        <v>5.1662294008351902E-3</v>
      </c>
      <c r="N21" s="1253"/>
      <c r="O21" s="1258" t="s">
        <v>525</v>
      </c>
      <c r="P21" s="1265"/>
      <c r="Q21" s="1260" t="s">
        <v>598</v>
      </c>
      <c r="R21" s="1263"/>
      <c r="S21" s="1264">
        <v>4935.72</v>
      </c>
      <c r="T21" s="1255"/>
      <c r="U21" s="1266">
        <v>0.11507183888282593</v>
      </c>
      <c r="V21" s="1267"/>
    </row>
    <row r="22" spans="1:22" ht="19.5" customHeight="1" x14ac:dyDescent="0.2">
      <c r="A22" s="3222" t="s">
        <v>609</v>
      </c>
      <c r="B22" s="3223"/>
      <c r="C22" s="1249">
        <v>163</v>
      </c>
      <c r="D22" s="1250"/>
      <c r="E22" s="1251">
        <v>7.2950232724668818E-3</v>
      </c>
      <c r="F22" s="1252"/>
      <c r="G22" s="1249">
        <v>122</v>
      </c>
      <c r="H22" s="1250"/>
      <c r="I22" s="1251">
        <v>3.9449007307766929E-3</v>
      </c>
      <c r="J22" s="1253"/>
      <c r="K22" s="1262">
        <v>12958.08</v>
      </c>
      <c r="L22" s="1255"/>
      <c r="M22" s="1256">
        <v>4.9039107739283902E-3</v>
      </c>
      <c r="N22" s="1253"/>
      <c r="O22" s="1258" t="s">
        <v>525</v>
      </c>
      <c r="P22" s="1265"/>
      <c r="Q22" s="1260" t="s">
        <v>598</v>
      </c>
      <c r="R22" s="1263"/>
      <c r="S22" s="1264">
        <v>5595.8</v>
      </c>
      <c r="T22" s="1255"/>
      <c r="U22" s="1266">
        <v>0.13046100589590118</v>
      </c>
      <c r="V22" s="1267"/>
    </row>
    <row r="23" spans="1:22" ht="19.5" customHeight="1" x14ac:dyDescent="0.2">
      <c r="A23" s="3222" t="s">
        <v>610</v>
      </c>
      <c r="B23" s="3223"/>
      <c r="C23" s="1249">
        <v>1087</v>
      </c>
      <c r="D23" s="1250"/>
      <c r="E23" s="1251">
        <v>4.8648406731113501E-2</v>
      </c>
      <c r="F23" s="1252"/>
      <c r="G23" s="1249">
        <v>165</v>
      </c>
      <c r="H23" s="1250"/>
      <c r="I23" s="1251">
        <v>5.3353165621160192E-3</v>
      </c>
      <c r="J23" s="1253"/>
      <c r="K23" s="1262">
        <v>8411.4500000000007</v>
      </c>
      <c r="L23" s="1255"/>
      <c r="M23" s="1256">
        <v>3.183264826221166E-3</v>
      </c>
      <c r="N23" s="1253"/>
      <c r="O23" s="1258" t="s">
        <v>525</v>
      </c>
      <c r="P23" s="1265"/>
      <c r="Q23" s="1260" t="s">
        <v>598</v>
      </c>
      <c r="R23" s="1263"/>
      <c r="S23" s="1264">
        <v>7634.54</v>
      </c>
      <c r="T23" s="1255"/>
      <c r="U23" s="1266">
        <v>0.17799238142043913</v>
      </c>
      <c r="V23" s="1267"/>
    </row>
    <row r="24" spans="1:22" ht="15.75" x14ac:dyDescent="0.2">
      <c r="A24" s="780"/>
      <c r="B24" s="781"/>
      <c r="C24" s="1249"/>
      <c r="D24" s="1250"/>
      <c r="E24" s="1250"/>
      <c r="F24" s="1252"/>
      <c r="G24" s="1249"/>
      <c r="H24" s="1250"/>
      <c r="I24" s="1251"/>
      <c r="J24" s="1253"/>
      <c r="K24" s="1262"/>
      <c r="L24" s="1255"/>
      <c r="M24" s="1256"/>
      <c r="N24" s="1253"/>
      <c r="O24" s="1258"/>
      <c r="P24" s="1265"/>
      <c r="Q24" s="1265"/>
      <c r="R24" s="1263"/>
      <c r="S24" s="1264"/>
      <c r="T24" s="1255"/>
      <c r="U24" s="1255"/>
      <c r="V24" s="1267"/>
    </row>
    <row r="25" spans="1:22" ht="19.5" customHeight="1" x14ac:dyDescent="0.2">
      <c r="A25" s="3222" t="s">
        <v>21</v>
      </c>
      <c r="B25" s="3223"/>
      <c r="C25" s="1249">
        <v>22344</v>
      </c>
      <c r="D25" s="1250"/>
      <c r="E25" s="1251">
        <v>1</v>
      </c>
      <c r="F25" s="1252"/>
      <c r="G25" s="1249">
        <v>30926</v>
      </c>
      <c r="H25" s="1250"/>
      <c r="I25" s="1251">
        <v>1</v>
      </c>
      <c r="J25" s="1253"/>
      <c r="K25" s="1254">
        <v>2642397.1800000006</v>
      </c>
      <c r="L25" s="1255"/>
      <c r="M25" s="1256">
        <v>1</v>
      </c>
      <c r="N25" s="1253"/>
      <c r="O25" s="1254">
        <v>399306.1</v>
      </c>
      <c r="P25" s="1265"/>
      <c r="Q25" s="1256">
        <v>1</v>
      </c>
      <c r="R25" s="1263"/>
      <c r="S25" s="1254">
        <v>42892.51</v>
      </c>
      <c r="T25" s="1255"/>
      <c r="U25" s="1256">
        <v>0.99999557034180653</v>
      </c>
      <c r="V25" s="1267"/>
    </row>
    <row r="26" spans="1:22" ht="19.5" customHeight="1" x14ac:dyDescent="0.2">
      <c r="A26" s="3222" t="s">
        <v>611</v>
      </c>
      <c r="B26" s="3223"/>
      <c r="C26" s="1249">
        <v>17006</v>
      </c>
      <c r="D26" s="1250"/>
      <c r="E26" s="1268">
        <v>0.76109917651271031</v>
      </c>
      <c r="F26" s="1252"/>
      <c r="G26" s="1249">
        <v>27213</v>
      </c>
      <c r="H26" s="1250"/>
      <c r="I26" s="1268">
        <v>0.87993920972644379</v>
      </c>
      <c r="J26" s="1253"/>
      <c r="K26" s="1254">
        <v>2349251.73</v>
      </c>
      <c r="L26" s="1255"/>
      <c r="M26" s="1256">
        <v>0.8890607921402639</v>
      </c>
      <c r="N26" s="1253"/>
      <c r="O26" s="1254">
        <v>399306.1</v>
      </c>
      <c r="P26" s="1265"/>
      <c r="Q26" s="1256">
        <v>1</v>
      </c>
      <c r="R26" s="1263"/>
      <c r="S26" s="1258" t="s">
        <v>525</v>
      </c>
      <c r="T26" s="1259"/>
      <c r="U26" s="1260" t="s">
        <v>598</v>
      </c>
      <c r="V26" s="1261"/>
    </row>
    <row r="27" spans="1:22" ht="15.75" x14ac:dyDescent="0.2">
      <c r="A27" s="3222" t="s">
        <v>612</v>
      </c>
      <c r="B27" s="3223"/>
      <c r="C27" s="1249">
        <v>5339</v>
      </c>
      <c r="D27" s="1250"/>
      <c r="E27" s="1268">
        <v>0.23890082348728969</v>
      </c>
      <c r="F27" s="1252"/>
      <c r="G27" s="1249">
        <v>3713</v>
      </c>
      <c r="H27" s="1250"/>
      <c r="I27" s="1268">
        <v>0.12006079027355621</v>
      </c>
      <c r="J27" s="1253"/>
      <c r="K27" s="1254">
        <v>293145.45</v>
      </c>
      <c r="L27" s="1255"/>
      <c r="M27" s="1256">
        <v>0.11093920785973589</v>
      </c>
      <c r="N27" s="1253"/>
      <c r="O27" s="1258" t="s">
        <v>525</v>
      </c>
      <c r="P27" s="1265"/>
      <c r="Q27" s="1260" t="s">
        <v>598</v>
      </c>
      <c r="R27" s="1263"/>
      <c r="S27" s="1254">
        <v>42892.51</v>
      </c>
      <c r="T27" s="1259"/>
      <c r="U27" s="1266">
        <v>1</v>
      </c>
      <c r="V27" s="1267"/>
    </row>
    <row r="28" spans="1:22" ht="13.5" thickBot="1" x14ac:dyDescent="0.25">
      <c r="A28" s="1269"/>
      <c r="B28" s="88"/>
      <c r="C28" s="1270"/>
      <c r="D28" s="1271"/>
      <c r="E28" s="1271"/>
      <c r="F28" s="1272"/>
      <c r="G28" s="1270"/>
      <c r="H28" s="1271"/>
      <c r="I28" s="1273"/>
      <c r="J28" s="1273"/>
      <c r="K28" s="1274"/>
      <c r="L28" s="1271"/>
      <c r="M28" s="1273"/>
      <c r="N28" s="1273"/>
      <c r="O28" s="1274"/>
      <c r="P28" s="1271"/>
      <c r="Q28" s="1271"/>
      <c r="R28" s="1273"/>
      <c r="S28" s="1274"/>
      <c r="T28" s="1271"/>
      <c r="U28" s="1271"/>
      <c r="V28" s="1275"/>
    </row>
    <row r="29" spans="1:22" x14ac:dyDescent="0.2">
      <c r="A29" s="566"/>
      <c r="B29" s="566"/>
      <c r="C29" s="1276"/>
      <c r="D29" s="566"/>
      <c r="E29" s="566"/>
      <c r="F29" s="566"/>
      <c r="G29" s="1276"/>
      <c r="H29" s="566"/>
      <c r="I29" s="566"/>
      <c r="J29" s="566"/>
      <c r="K29" s="1277"/>
      <c r="L29" s="566"/>
      <c r="M29" s="1277"/>
      <c r="N29" s="566"/>
      <c r="O29" s="566"/>
      <c r="P29" s="566"/>
      <c r="Q29" s="566"/>
      <c r="R29" s="566"/>
      <c r="S29" s="566"/>
      <c r="T29" s="566"/>
      <c r="U29" s="566"/>
      <c r="V29" s="566"/>
    </row>
    <row r="30" spans="1:22" x14ac:dyDescent="0.2">
      <c r="A30" s="2692" t="s">
        <v>613</v>
      </c>
      <c r="B30" s="2692"/>
      <c r="C30" s="2692"/>
      <c r="D30" s="2692"/>
      <c r="E30" s="2692"/>
      <c r="F30" s="2692"/>
      <c r="G30" s="2692"/>
      <c r="H30" s="2692"/>
      <c r="I30" s="2692"/>
      <c r="J30" s="2692"/>
      <c r="K30" s="2692"/>
      <c r="L30" s="2692"/>
      <c r="M30" s="2692"/>
      <c r="N30" s="2692"/>
      <c r="O30" s="2692"/>
      <c r="P30" s="2692"/>
      <c r="Q30" s="2692"/>
      <c r="R30" s="2692"/>
      <c r="S30" s="2692"/>
      <c r="T30" s="2692"/>
      <c r="U30" s="2692"/>
      <c r="V30" s="2692"/>
    </row>
    <row r="31" spans="1:22" x14ac:dyDescent="0.2">
      <c r="A31" s="2692" t="s">
        <v>580</v>
      </c>
      <c r="B31" s="2692"/>
      <c r="C31" s="2692"/>
      <c r="D31" s="2692"/>
      <c r="E31" s="2692"/>
      <c r="F31" s="2692"/>
      <c r="G31" s="2692"/>
      <c r="H31" s="2692"/>
      <c r="I31" s="2692"/>
      <c r="J31" s="2692"/>
      <c r="K31" s="2692"/>
      <c r="L31" s="2692"/>
      <c r="M31" s="2692"/>
      <c r="N31" s="2692"/>
      <c r="O31" s="2692"/>
      <c r="P31" s="2692"/>
      <c r="Q31" s="2692"/>
      <c r="R31" s="2692"/>
      <c r="S31" s="2692"/>
      <c r="T31" s="2692"/>
      <c r="U31" s="2692"/>
      <c r="V31" s="2692"/>
    </row>
    <row r="32" spans="1:22" x14ac:dyDescent="0.2">
      <c r="A32" s="2692" t="s">
        <v>22</v>
      </c>
      <c r="B32" s="2692"/>
      <c r="C32" s="2692"/>
      <c r="D32" s="2692"/>
      <c r="E32" s="2692"/>
      <c r="F32" s="2692"/>
      <c r="G32" s="2692"/>
      <c r="H32" s="2692"/>
      <c r="I32" s="2692"/>
      <c r="J32" s="2692"/>
      <c r="K32" s="2692"/>
      <c r="L32" s="2692"/>
      <c r="M32" s="2692"/>
      <c r="N32" s="2692"/>
      <c r="O32" s="2692"/>
      <c r="P32" s="2692"/>
      <c r="Q32" s="2692"/>
      <c r="R32" s="2692"/>
      <c r="S32" s="2692"/>
      <c r="T32" s="2692"/>
      <c r="U32" s="2692"/>
      <c r="V32" s="2692"/>
    </row>
    <row r="33" spans="1:22" ht="48" customHeight="1" x14ac:dyDescent="0.2">
      <c r="A33" s="3133" t="s">
        <v>581</v>
      </c>
      <c r="B33" s="3133"/>
      <c r="C33" s="3133"/>
      <c r="D33" s="3133"/>
      <c r="E33" s="3133"/>
      <c r="F33" s="3133"/>
      <c r="G33" s="3133"/>
      <c r="H33" s="3133"/>
      <c r="I33" s="3133"/>
      <c r="J33" s="3133"/>
      <c r="K33" s="3133"/>
      <c r="L33" s="3133"/>
      <c r="M33" s="3133"/>
      <c r="N33" s="3133"/>
      <c r="O33" s="3133"/>
      <c r="P33" s="3133"/>
      <c r="Q33" s="3133"/>
      <c r="R33" s="3133"/>
      <c r="S33" s="3133"/>
      <c r="T33" s="3133"/>
      <c r="U33" s="3133"/>
      <c r="V33" s="3133"/>
    </row>
  </sheetData>
  <mergeCells count="35">
    <mergeCell ref="A19:B19"/>
    <mergeCell ref="A2:V2"/>
    <mergeCell ref="A3:V3"/>
    <mergeCell ref="A6:B9"/>
    <mergeCell ref="C6:F9"/>
    <mergeCell ref="G6:J8"/>
    <mergeCell ref="K6:N8"/>
    <mergeCell ref="O6:R8"/>
    <mergeCell ref="S6:V8"/>
    <mergeCell ref="G9:J9"/>
    <mergeCell ref="K9:N9"/>
    <mergeCell ref="A4:V4"/>
    <mergeCell ref="A33:V33"/>
    <mergeCell ref="A21:B21"/>
    <mergeCell ref="A22:B22"/>
    <mergeCell ref="A23:B23"/>
    <mergeCell ref="A25:B25"/>
    <mergeCell ref="A26:B26"/>
    <mergeCell ref="A27:B27"/>
    <mergeCell ref="A1:V1"/>
    <mergeCell ref="A5:V5"/>
    <mergeCell ref="A30:V30"/>
    <mergeCell ref="A31:V31"/>
    <mergeCell ref="A32:V32"/>
    <mergeCell ref="A20:B20"/>
    <mergeCell ref="O9:R9"/>
    <mergeCell ref="S9:V9"/>
    <mergeCell ref="A11:B11"/>
    <mergeCell ref="A12:B12"/>
    <mergeCell ref="A13:B13"/>
    <mergeCell ref="A14:B14"/>
    <mergeCell ref="A15:B15"/>
    <mergeCell ref="A16:B16"/>
    <mergeCell ref="A17:B17"/>
    <mergeCell ref="A18:B18"/>
  </mergeCells>
  <printOptions horizontalCentered="1"/>
  <pageMargins left="0.7" right="0.7" top="0.75" bottom="0.5" header="0.3" footer="0.3"/>
  <pageSetup scale="70" orientation="landscape" r:id="rId1"/>
  <headerFooter>
    <oddFooter>&amp;R2015 Data Tables</oddFooter>
  </headerFooter>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sheetPr>
    <pageSetUpPr fitToPage="1"/>
  </sheetPr>
  <dimension ref="A1:N46"/>
  <sheetViews>
    <sheetView zoomScale="80" zoomScaleNormal="80" workbookViewId="0">
      <selection sqref="A1:I1"/>
    </sheetView>
  </sheetViews>
  <sheetFormatPr defaultColWidth="9.140625" defaultRowHeight="12.75" x14ac:dyDescent="0.2"/>
  <cols>
    <col min="1" max="1" width="3.85546875" style="560" customWidth="1"/>
    <col min="2" max="2" width="7.42578125" style="560" customWidth="1"/>
    <col min="3" max="3" width="23.5703125" style="560" customWidth="1"/>
    <col min="4" max="4" width="18" style="560" customWidth="1"/>
    <col min="5" max="5" width="14.5703125" style="560" customWidth="1"/>
    <col min="6" max="6" width="18" style="560" customWidth="1"/>
    <col min="7" max="7" width="14.85546875" style="560" customWidth="1"/>
    <col min="8" max="9" width="18" style="560" customWidth="1"/>
    <col min="10" max="10" width="5.7109375" style="560" customWidth="1"/>
    <col min="11" max="11" width="13.7109375" style="560" customWidth="1"/>
    <col min="12" max="12" width="6.7109375" style="560" customWidth="1"/>
    <col min="13" max="16384" width="9.140625" style="560"/>
  </cols>
  <sheetData>
    <row r="1" spans="1:9" ht="10.5" customHeight="1" x14ac:dyDescent="0.35">
      <c r="A1" s="3234"/>
      <c r="B1" s="3235"/>
      <c r="C1" s="3235"/>
      <c r="D1" s="3235"/>
      <c r="E1" s="3235"/>
      <c r="F1" s="3235"/>
      <c r="G1" s="3235"/>
      <c r="H1" s="3235"/>
      <c r="I1" s="3236"/>
    </row>
    <row r="2" spans="1:9" ht="20.25" x14ac:dyDescent="0.3">
      <c r="A2" s="2731" t="s">
        <v>614</v>
      </c>
      <c r="B2" s="2732"/>
      <c r="C2" s="2732"/>
      <c r="D2" s="2732"/>
      <c r="E2" s="2732"/>
      <c r="F2" s="2732"/>
      <c r="G2" s="2732"/>
      <c r="H2" s="2732"/>
      <c r="I2" s="2733"/>
    </row>
    <row r="3" spans="1:9" ht="24" customHeight="1" x14ac:dyDescent="0.25">
      <c r="A3" s="3242" t="s">
        <v>302</v>
      </c>
      <c r="B3" s="3243"/>
      <c r="C3" s="3243"/>
      <c r="D3" s="3243"/>
      <c r="E3" s="3243"/>
      <c r="F3" s="3243"/>
      <c r="G3" s="3243"/>
      <c r="H3" s="3243"/>
      <c r="I3" s="3244"/>
    </row>
    <row r="4" spans="1:9" ht="23.25" customHeight="1" x14ac:dyDescent="0.25">
      <c r="A4" s="2872" t="s">
        <v>1</v>
      </c>
      <c r="B4" s="2873"/>
      <c r="C4" s="2873"/>
      <c r="D4" s="2873"/>
      <c r="E4" s="2873"/>
      <c r="F4" s="2873"/>
      <c r="G4" s="2873"/>
      <c r="H4" s="2873"/>
      <c r="I4" s="2874"/>
    </row>
    <row r="5" spans="1:9" ht="15" customHeight="1" thickBot="1" x14ac:dyDescent="0.4">
      <c r="A5" s="3055"/>
      <c r="B5" s="3056"/>
      <c r="C5" s="3056"/>
      <c r="D5" s="3056"/>
      <c r="E5" s="3056"/>
      <c r="F5" s="3056"/>
      <c r="G5" s="3056"/>
      <c r="H5" s="3056"/>
      <c r="I5" s="3057"/>
    </row>
    <row r="6" spans="1:9" s="309" customFormat="1" ht="15.75" x14ac:dyDescent="0.25">
      <c r="A6" s="2800" t="s">
        <v>6</v>
      </c>
      <c r="B6" s="2801"/>
      <c r="C6" s="1873" t="s">
        <v>615</v>
      </c>
      <c r="D6" s="3245" t="s">
        <v>616</v>
      </c>
      <c r="E6" s="3245"/>
      <c r="F6" s="3245" t="s">
        <v>617</v>
      </c>
      <c r="G6" s="3245"/>
      <c r="H6" s="3245" t="s">
        <v>618</v>
      </c>
      <c r="I6" s="3246"/>
    </row>
    <row r="7" spans="1:9" ht="28.5" customHeight="1" x14ac:dyDescent="0.2">
      <c r="A7" s="2800"/>
      <c r="B7" s="2801"/>
      <c r="C7" s="1278" t="s">
        <v>619</v>
      </c>
      <c r="D7" s="3202" t="s">
        <v>523</v>
      </c>
      <c r="E7" s="3202"/>
      <c r="F7" s="3202" t="s">
        <v>620</v>
      </c>
      <c r="G7" s="3202"/>
      <c r="H7" s="3202" t="s">
        <v>621</v>
      </c>
      <c r="I7" s="3247"/>
    </row>
    <row r="8" spans="1:9" ht="9" customHeight="1" x14ac:dyDescent="0.2">
      <c r="A8" s="2800"/>
      <c r="B8" s="2801"/>
      <c r="C8" s="360" t="s">
        <v>622</v>
      </c>
      <c r="D8" s="3248" t="s">
        <v>622</v>
      </c>
      <c r="E8" s="3248"/>
      <c r="F8" s="3248" t="s">
        <v>622</v>
      </c>
      <c r="G8" s="3248"/>
      <c r="H8" s="3249" t="s">
        <v>622</v>
      </c>
      <c r="I8" s="3250"/>
    </row>
    <row r="9" spans="1:9" ht="6" customHeight="1" thickBot="1" x14ac:dyDescent="0.25">
      <c r="A9" s="2802"/>
      <c r="B9" s="2803"/>
      <c r="C9" s="565"/>
      <c r="D9" s="1279"/>
      <c r="E9" s="1279"/>
      <c r="F9" s="564"/>
      <c r="G9" s="564"/>
      <c r="H9" s="564"/>
      <c r="I9" s="1280"/>
    </row>
    <row r="10" spans="1:9" x14ac:dyDescent="0.2">
      <c r="A10" s="1008"/>
      <c r="B10" s="1281"/>
      <c r="C10" s="1282"/>
      <c r="D10" s="1009"/>
      <c r="E10" s="1009"/>
      <c r="F10" s="1283"/>
      <c r="G10" s="1284"/>
      <c r="H10" s="1282"/>
      <c r="I10" s="1017"/>
    </row>
    <row r="11" spans="1:9" ht="20.25" customHeight="1" x14ac:dyDescent="0.2">
      <c r="A11" s="1285">
        <v>1992</v>
      </c>
      <c r="B11" s="1286"/>
      <c r="C11" s="1287">
        <v>47.53</v>
      </c>
      <c r="D11" s="3240">
        <v>31.67</v>
      </c>
      <c r="E11" s="3240"/>
      <c r="F11" s="3240">
        <v>12.36</v>
      </c>
      <c r="G11" s="3240"/>
      <c r="H11" s="3240">
        <v>74</v>
      </c>
      <c r="I11" s="3241"/>
    </row>
    <row r="12" spans="1:9" ht="20.25" customHeight="1" x14ac:dyDescent="0.2">
      <c r="A12" s="1285">
        <v>1993</v>
      </c>
      <c r="B12" s="1286"/>
      <c r="C12" s="1288">
        <v>59.62</v>
      </c>
      <c r="D12" s="3237">
        <v>31.67</v>
      </c>
      <c r="E12" s="3237"/>
      <c r="F12" s="3237">
        <v>13.06</v>
      </c>
      <c r="G12" s="3237"/>
      <c r="H12" s="3237">
        <v>84.2</v>
      </c>
      <c r="I12" s="3238"/>
    </row>
    <row r="13" spans="1:9" ht="20.25" customHeight="1" x14ac:dyDescent="0.2">
      <c r="A13" s="1285">
        <v>1994</v>
      </c>
      <c r="B13" s="1286"/>
      <c r="C13" s="1288">
        <v>75.569000000000003</v>
      </c>
      <c r="D13" s="3237">
        <v>34.11</v>
      </c>
      <c r="E13" s="3237"/>
      <c r="F13" s="3237">
        <v>18.23</v>
      </c>
      <c r="G13" s="3237"/>
      <c r="H13" s="3237">
        <v>109.3</v>
      </c>
      <c r="I13" s="3238"/>
    </row>
    <row r="14" spans="1:9" ht="20.25" customHeight="1" x14ac:dyDescent="0.2">
      <c r="A14" s="1285">
        <v>1995</v>
      </c>
      <c r="B14" s="1286"/>
      <c r="C14" s="1288">
        <v>37.277909999999999</v>
      </c>
      <c r="D14" s="3237">
        <v>27.89</v>
      </c>
      <c r="E14" s="3237"/>
      <c r="F14" s="3237">
        <v>14.56</v>
      </c>
      <c r="G14" s="3237"/>
      <c r="H14" s="3237">
        <v>61.7</v>
      </c>
      <c r="I14" s="3238"/>
    </row>
    <row r="15" spans="1:9" ht="20.25" customHeight="1" x14ac:dyDescent="0.2">
      <c r="A15" s="1285">
        <v>1996</v>
      </c>
      <c r="B15" s="1286"/>
      <c r="C15" s="1288">
        <v>83.070770000000095</v>
      </c>
      <c r="D15" s="3237">
        <v>60.67</v>
      </c>
      <c r="E15" s="3237"/>
      <c r="F15" s="3237">
        <v>22.47</v>
      </c>
      <c r="G15" s="3237"/>
      <c r="H15" s="3237">
        <v>94.5</v>
      </c>
      <c r="I15" s="3238"/>
    </row>
    <row r="16" spans="1:9" ht="20.25" customHeight="1" x14ac:dyDescent="0.2">
      <c r="A16" s="1285">
        <v>1997</v>
      </c>
      <c r="B16" s="1286"/>
      <c r="C16" s="1288">
        <v>47.91</v>
      </c>
      <c r="D16" s="3237">
        <v>46.78</v>
      </c>
      <c r="E16" s="3237"/>
      <c r="F16" s="3237">
        <v>20.73</v>
      </c>
      <c r="G16" s="3237"/>
      <c r="H16" s="3237">
        <v>99.6</v>
      </c>
      <c r="I16" s="3238"/>
    </row>
    <row r="17" spans="1:14" ht="20.25" customHeight="1" x14ac:dyDescent="0.2">
      <c r="A17" s="1285">
        <v>1998</v>
      </c>
      <c r="B17" s="1286"/>
      <c r="C17" s="1288">
        <v>49.24</v>
      </c>
      <c r="D17" s="3237">
        <v>36</v>
      </c>
      <c r="E17" s="3237"/>
      <c r="F17" s="3237">
        <v>15.38</v>
      </c>
      <c r="G17" s="3237"/>
      <c r="H17" s="3237">
        <v>87.8</v>
      </c>
      <c r="I17" s="3238"/>
    </row>
    <row r="18" spans="1:14" ht="20.25" customHeight="1" x14ac:dyDescent="0.2">
      <c r="A18" s="1285">
        <v>1999</v>
      </c>
      <c r="B18" s="1286"/>
      <c r="C18" s="1288">
        <v>54.237349999999999</v>
      </c>
      <c r="D18" s="3237">
        <v>32.33</v>
      </c>
      <c r="E18" s="3237"/>
      <c r="F18" s="3237">
        <v>17.5</v>
      </c>
      <c r="G18" s="3237"/>
      <c r="H18" s="3237">
        <v>104.7</v>
      </c>
      <c r="I18" s="3238"/>
    </row>
    <row r="19" spans="1:14" ht="20.25" customHeight="1" x14ac:dyDescent="0.2">
      <c r="A19" s="1285">
        <v>2000</v>
      </c>
      <c r="B19" s="1286"/>
      <c r="C19" s="1288">
        <v>6.5656999999999996</v>
      </c>
      <c r="D19" s="3237">
        <v>16.22</v>
      </c>
      <c r="E19" s="3237"/>
      <c r="F19" s="3237">
        <v>3.79</v>
      </c>
      <c r="G19" s="3237"/>
      <c r="H19" s="3237">
        <v>22.8</v>
      </c>
      <c r="I19" s="3238"/>
      <c r="N19" s="1289"/>
    </row>
    <row r="20" spans="1:14" ht="20.25" customHeight="1" x14ac:dyDescent="0.2">
      <c r="A20" s="1285">
        <v>2001</v>
      </c>
      <c r="B20" s="1286"/>
      <c r="C20" s="1288">
        <v>38.564</v>
      </c>
      <c r="D20" s="3237">
        <v>16.329999999999998</v>
      </c>
      <c r="E20" s="3237"/>
      <c r="F20" s="3237">
        <v>9.5399999999999991</v>
      </c>
      <c r="G20" s="3237"/>
      <c r="H20" s="3237">
        <v>39.4</v>
      </c>
      <c r="I20" s="3238"/>
    </row>
    <row r="21" spans="1:14" ht="20.25" customHeight="1" x14ac:dyDescent="0.2">
      <c r="A21" s="1285">
        <v>2002</v>
      </c>
      <c r="B21" s="1286"/>
      <c r="C21" s="1288">
        <v>142.57</v>
      </c>
      <c r="D21" s="3237">
        <v>14.78</v>
      </c>
      <c r="E21" s="3237"/>
      <c r="F21" s="3237">
        <v>34.1</v>
      </c>
      <c r="G21" s="3237"/>
      <c r="H21" s="3237">
        <v>163.9</v>
      </c>
      <c r="I21" s="3238"/>
    </row>
    <row r="22" spans="1:14" ht="20.25" customHeight="1" x14ac:dyDescent="0.2">
      <c r="A22" s="1285">
        <v>2003</v>
      </c>
      <c r="B22" s="1286"/>
      <c r="C22" s="1288">
        <v>299</v>
      </c>
      <c r="D22" s="3237">
        <v>33.44</v>
      </c>
      <c r="E22" s="3237"/>
      <c r="F22" s="3237">
        <v>83.92</v>
      </c>
      <c r="G22" s="3237"/>
      <c r="H22" s="3237">
        <v>419.7</v>
      </c>
      <c r="I22" s="3238"/>
    </row>
    <row r="23" spans="1:14" ht="20.25" customHeight="1" x14ac:dyDescent="0.2">
      <c r="A23" s="1285">
        <v>2004</v>
      </c>
      <c r="B23" s="1286"/>
      <c r="C23" s="1288">
        <v>321.83</v>
      </c>
      <c r="D23" s="3237">
        <v>89.33</v>
      </c>
      <c r="E23" s="3237"/>
      <c r="F23" s="3237">
        <v>95.67</v>
      </c>
      <c r="G23" s="3237"/>
      <c r="H23" s="3237">
        <v>452.1</v>
      </c>
      <c r="I23" s="3238"/>
    </row>
    <row r="24" spans="1:14" ht="20.25" customHeight="1" x14ac:dyDescent="0.2">
      <c r="A24" s="1285">
        <v>2005</v>
      </c>
      <c r="B24" s="1286"/>
      <c r="C24" s="1288">
        <v>282.95</v>
      </c>
      <c r="D24" s="3237">
        <v>87.44</v>
      </c>
      <c r="E24" s="3237"/>
      <c r="F24" s="3237">
        <v>108.04</v>
      </c>
      <c r="G24" s="3237"/>
      <c r="H24" s="3237">
        <v>431.8</v>
      </c>
      <c r="I24" s="3238"/>
    </row>
    <row r="25" spans="1:14" ht="20.25" customHeight="1" x14ac:dyDescent="0.2">
      <c r="A25" s="1285">
        <v>2006</v>
      </c>
      <c r="B25" s="1286"/>
      <c r="C25" s="1288">
        <v>185.88</v>
      </c>
      <c r="D25" s="3237">
        <v>61.11</v>
      </c>
      <c r="E25" s="3237"/>
      <c r="F25" s="3237">
        <v>73.3</v>
      </c>
      <c r="G25" s="3237"/>
      <c r="H25" s="3237">
        <v>313.8</v>
      </c>
      <c r="I25" s="3238"/>
    </row>
    <row r="26" spans="1:14" ht="20.25" customHeight="1" x14ac:dyDescent="0.2">
      <c r="A26" s="1285">
        <v>2007</v>
      </c>
      <c r="B26" s="1286"/>
      <c r="C26" s="1288">
        <v>114.65</v>
      </c>
      <c r="D26" s="3237">
        <v>39.78</v>
      </c>
      <c r="E26" s="3237"/>
      <c r="F26" s="3237">
        <v>65.67</v>
      </c>
      <c r="G26" s="3237"/>
      <c r="H26" s="3237">
        <v>225.1</v>
      </c>
      <c r="I26" s="3238"/>
    </row>
    <row r="27" spans="1:14" ht="20.25" customHeight="1" x14ac:dyDescent="0.2">
      <c r="A27" s="1285">
        <v>2008</v>
      </c>
      <c r="B27" s="1286"/>
      <c r="C27" s="1288">
        <v>84.93</v>
      </c>
      <c r="D27" s="3237">
        <v>26.78</v>
      </c>
      <c r="E27" s="3237"/>
      <c r="F27" s="3237">
        <v>46.73</v>
      </c>
      <c r="G27" s="3237"/>
      <c r="H27" s="3237">
        <v>150</v>
      </c>
      <c r="I27" s="3238"/>
    </row>
    <row r="28" spans="1:14" ht="20.25" customHeight="1" x14ac:dyDescent="0.2">
      <c r="A28" s="1285">
        <v>2009</v>
      </c>
      <c r="B28" s="1286"/>
      <c r="C28" s="1288">
        <v>414.16</v>
      </c>
      <c r="D28" s="3237">
        <v>77.33</v>
      </c>
      <c r="E28" s="3237"/>
      <c r="F28" s="3237">
        <v>167.86</v>
      </c>
      <c r="G28" s="3237"/>
      <c r="H28" s="3237">
        <v>478.9</v>
      </c>
      <c r="I28" s="3238"/>
    </row>
    <row r="29" spans="1:14" ht="20.25" customHeight="1" x14ac:dyDescent="0.2">
      <c r="A29" s="1285">
        <v>2010</v>
      </c>
      <c r="B29" s="1286"/>
      <c r="C29" s="1288">
        <v>448.95</v>
      </c>
      <c r="D29" s="3237">
        <v>115.9</v>
      </c>
      <c r="E29" s="3237"/>
      <c r="F29" s="3237">
        <v>169.74</v>
      </c>
      <c r="G29" s="3237"/>
      <c r="H29" s="3237">
        <v>514.05899999999997</v>
      </c>
      <c r="I29" s="3238"/>
    </row>
    <row r="30" spans="1:14" ht="20.25" customHeight="1" x14ac:dyDescent="0.2">
      <c r="A30" s="1285">
        <v>2011</v>
      </c>
      <c r="B30" s="1286"/>
      <c r="C30" s="1288">
        <v>396.35</v>
      </c>
      <c r="D30" s="3237">
        <v>103.22</v>
      </c>
      <c r="E30" s="3237"/>
      <c r="F30" s="3237">
        <v>227.12</v>
      </c>
      <c r="G30" s="3237"/>
      <c r="H30" s="3237">
        <v>462.8</v>
      </c>
      <c r="I30" s="3238"/>
    </row>
    <row r="31" spans="1:14" ht="20.25" customHeight="1" x14ac:dyDescent="0.2">
      <c r="A31" s="1285">
        <v>2012</v>
      </c>
      <c r="B31" s="1286"/>
      <c r="C31" s="1288">
        <v>823.42</v>
      </c>
      <c r="D31" s="3237">
        <v>166.11</v>
      </c>
      <c r="E31" s="3237"/>
      <c r="F31" s="3237">
        <v>294.63</v>
      </c>
      <c r="G31" s="3237"/>
      <c r="H31" s="3237">
        <v>903.48</v>
      </c>
      <c r="I31" s="3238"/>
    </row>
    <row r="32" spans="1:14" ht="20.25" customHeight="1" x14ac:dyDescent="0.2">
      <c r="A32" s="1285">
        <v>2013</v>
      </c>
      <c r="B32" s="1286"/>
      <c r="C32" s="1288">
        <v>758.57</v>
      </c>
      <c r="D32" s="3237">
        <v>190.88</v>
      </c>
      <c r="E32" s="3237"/>
      <c r="F32" s="3237">
        <v>292.20999999999998</v>
      </c>
      <c r="G32" s="3237"/>
      <c r="H32" s="3237">
        <v>831.72</v>
      </c>
      <c r="I32" s="3238"/>
    </row>
    <row r="33" spans="1:12" ht="20.25" customHeight="1" x14ac:dyDescent="0.2">
      <c r="A33" s="1285">
        <v>2014</v>
      </c>
      <c r="B33" s="1286"/>
      <c r="C33" s="1288">
        <v>399.3</v>
      </c>
      <c r="D33" s="3237">
        <v>161.44999999999999</v>
      </c>
      <c r="E33" s="3237"/>
      <c r="F33" s="3237">
        <v>167.11</v>
      </c>
      <c r="G33" s="3237"/>
      <c r="H33" s="3237">
        <v>452.94</v>
      </c>
      <c r="I33" s="3238"/>
    </row>
    <row r="34" spans="1:12" ht="20.25" customHeight="1" x14ac:dyDescent="0.2">
      <c r="A34" s="1285">
        <v>2015</v>
      </c>
      <c r="B34" s="1286"/>
      <c r="C34" s="1288" t="s">
        <v>30</v>
      </c>
      <c r="D34" s="3237">
        <v>186.63</v>
      </c>
      <c r="E34" s="3237"/>
      <c r="F34" s="3237">
        <v>217.7</v>
      </c>
      <c r="G34" s="3237"/>
      <c r="H34" s="3237" t="s">
        <v>30</v>
      </c>
      <c r="I34" s="3238"/>
    </row>
    <row r="35" spans="1:12" ht="4.5" customHeight="1" thickBot="1" x14ac:dyDescent="0.25">
      <c r="A35" s="1290"/>
      <c r="B35" s="1291"/>
      <c r="C35" s="1292"/>
      <c r="D35" s="1293"/>
      <c r="E35" s="1293"/>
      <c r="F35" s="634"/>
      <c r="G35" s="634"/>
      <c r="H35" s="1294"/>
      <c r="I35" s="1295"/>
    </row>
    <row r="36" spans="1:12" x14ac:dyDescent="0.2">
      <c r="A36" s="1296"/>
      <c r="B36" s="1296"/>
      <c r="C36" s="1297"/>
      <c r="D36" s="1298"/>
      <c r="E36" s="1299"/>
      <c r="F36" s="1299"/>
      <c r="G36" s="1300"/>
      <c r="H36" s="1300"/>
      <c r="I36" s="1298"/>
      <c r="J36" s="1298"/>
      <c r="K36" s="1298"/>
      <c r="L36" s="1301"/>
    </row>
    <row r="37" spans="1:12" ht="18" customHeight="1" x14ac:dyDescent="0.2">
      <c r="A37" s="1957" t="s">
        <v>623</v>
      </c>
      <c r="B37" s="2571"/>
      <c r="C37" s="2572"/>
      <c r="D37" s="2573"/>
      <c r="E37" s="2574"/>
      <c r="F37" s="2574"/>
      <c r="G37" s="2572"/>
      <c r="H37" s="2572"/>
      <c r="I37" s="2575"/>
      <c r="J37" s="1055"/>
      <c r="K37" s="1055"/>
      <c r="L37" s="273"/>
    </row>
    <row r="38" spans="1:12" ht="54" customHeight="1" x14ac:dyDescent="0.2">
      <c r="A38" s="2665" t="s">
        <v>624</v>
      </c>
      <c r="B38" s="3239" t="s">
        <v>625</v>
      </c>
      <c r="C38" s="3239"/>
      <c r="D38" s="3239"/>
      <c r="E38" s="3239"/>
      <c r="F38" s="3239"/>
      <c r="G38" s="3239"/>
      <c r="H38" s="3239"/>
      <c r="I38" s="3239"/>
      <c r="J38" s="1055"/>
      <c r="K38" s="1055"/>
      <c r="L38" s="273"/>
    </row>
    <row r="39" spans="1:12" x14ac:dyDescent="0.2">
      <c r="A39" s="2579" t="s">
        <v>616</v>
      </c>
      <c r="B39" s="2702" t="s">
        <v>626</v>
      </c>
      <c r="C39" s="2702"/>
      <c r="D39" s="2702"/>
      <c r="E39" s="2702"/>
      <c r="F39" s="2702"/>
      <c r="G39" s="2702"/>
      <c r="H39" s="2702"/>
      <c r="I39" s="2702"/>
      <c r="J39" s="640"/>
      <c r="K39" s="640"/>
      <c r="L39" s="273"/>
    </row>
    <row r="40" spans="1:12" x14ac:dyDescent="0.2">
      <c r="A40" s="2580" t="s">
        <v>617</v>
      </c>
      <c r="B40" s="2571" t="s">
        <v>627</v>
      </c>
      <c r="C40" s="1002"/>
      <c r="D40" s="1002"/>
      <c r="E40" s="1002"/>
      <c r="F40" s="1002"/>
      <c r="G40" s="1002"/>
      <c r="H40" s="1002"/>
      <c r="I40" s="1002"/>
      <c r="K40" s="882"/>
    </row>
    <row r="41" spans="1:12" ht="13.15" customHeight="1" x14ac:dyDescent="0.2">
      <c r="A41" s="2580" t="s">
        <v>618</v>
      </c>
      <c r="B41" s="2571" t="s">
        <v>628</v>
      </c>
      <c r="C41" s="1002"/>
      <c r="D41" s="1002"/>
      <c r="E41" s="1002"/>
      <c r="F41" s="1002"/>
      <c r="G41" s="1002"/>
      <c r="H41" s="1002"/>
      <c r="I41" s="1002"/>
      <c r="K41" s="882"/>
    </row>
    <row r="42" spans="1:12" ht="5.45" customHeight="1" x14ac:dyDescent="0.2">
      <c r="A42" s="1057"/>
      <c r="B42" s="2571"/>
      <c r="C42" s="1002"/>
      <c r="D42" s="1002"/>
      <c r="E42" s="1002"/>
      <c r="F42" s="2544"/>
      <c r="G42" s="1002"/>
      <c r="H42" s="1002"/>
      <c r="I42" s="1002"/>
      <c r="K42" s="882"/>
    </row>
    <row r="43" spans="1:12" x14ac:dyDescent="0.2">
      <c r="A43" s="2568" t="s">
        <v>629</v>
      </c>
      <c r="B43" s="2571"/>
      <c r="C43" s="2576"/>
      <c r="D43" s="1002"/>
      <c r="E43" s="1002"/>
      <c r="F43" s="1002"/>
      <c r="G43" s="1002"/>
      <c r="H43" s="1002"/>
      <c r="I43" s="1002"/>
      <c r="K43" s="882"/>
    </row>
    <row r="44" spans="1:12" x14ac:dyDescent="0.2">
      <c r="A44" s="2568" t="s">
        <v>630</v>
      </c>
      <c r="B44" s="2571"/>
      <c r="C44" s="2577"/>
      <c r="D44" s="2576"/>
      <c r="E44" s="2576"/>
      <c r="F44" s="2576"/>
      <c r="G44" s="2576"/>
      <c r="H44" s="2576"/>
      <c r="I44" s="2578"/>
      <c r="J44" s="127"/>
      <c r="K44" s="127"/>
      <c r="L44" s="273"/>
    </row>
    <row r="45" spans="1:12" ht="34.9" customHeight="1" x14ac:dyDescent="0.2">
      <c r="A45" s="3210" t="s">
        <v>631</v>
      </c>
      <c r="B45" s="3210"/>
      <c r="C45" s="3210"/>
      <c r="D45" s="3210"/>
      <c r="E45" s="3210"/>
      <c r="F45" s="3210"/>
      <c r="G45" s="3210"/>
      <c r="H45" s="3210"/>
      <c r="I45" s="3210"/>
      <c r="J45" s="127"/>
      <c r="K45" s="127"/>
      <c r="L45" s="273"/>
    </row>
    <row r="46" spans="1:12" x14ac:dyDescent="0.2">
      <c r="A46" s="273"/>
      <c r="B46" s="273"/>
      <c r="C46" s="97"/>
      <c r="D46" s="97"/>
      <c r="E46" s="97"/>
      <c r="F46" s="97"/>
      <c r="G46" s="273"/>
      <c r="H46" s="273"/>
      <c r="I46" s="127"/>
      <c r="J46" s="127"/>
      <c r="K46" s="127"/>
      <c r="L46" s="273"/>
    </row>
  </sheetData>
  <mergeCells count="90">
    <mergeCell ref="A2:I2"/>
    <mergeCell ref="A3:I3"/>
    <mergeCell ref="A4:I4"/>
    <mergeCell ref="A6:B9"/>
    <mergeCell ref="D6:E6"/>
    <mergeCell ref="F6:G6"/>
    <mergeCell ref="H6:I6"/>
    <mergeCell ref="D7:E7"/>
    <mergeCell ref="F7:G7"/>
    <mergeCell ref="H7:I7"/>
    <mergeCell ref="D8:E8"/>
    <mergeCell ref="F8:G8"/>
    <mergeCell ref="H8:I8"/>
    <mergeCell ref="D11:E11"/>
    <mergeCell ref="F11:G11"/>
    <mergeCell ref="H11:I11"/>
    <mergeCell ref="D12:E12"/>
    <mergeCell ref="F12:G12"/>
    <mergeCell ref="H12:I12"/>
    <mergeCell ref="D13:E13"/>
    <mergeCell ref="F13:G13"/>
    <mergeCell ref="H13:I13"/>
    <mergeCell ref="D14:E14"/>
    <mergeCell ref="F14:G14"/>
    <mergeCell ref="H14:I14"/>
    <mergeCell ref="D15:E15"/>
    <mergeCell ref="F15:G15"/>
    <mergeCell ref="H15:I15"/>
    <mergeCell ref="D16:E16"/>
    <mergeCell ref="F16:G16"/>
    <mergeCell ref="H16:I16"/>
    <mergeCell ref="D17:E17"/>
    <mergeCell ref="F17:G17"/>
    <mergeCell ref="H17:I17"/>
    <mergeCell ref="D18:E18"/>
    <mergeCell ref="F18:G18"/>
    <mergeCell ref="H18:I18"/>
    <mergeCell ref="D19:E19"/>
    <mergeCell ref="F19:G19"/>
    <mergeCell ref="H19:I19"/>
    <mergeCell ref="D20:E20"/>
    <mergeCell ref="F20:G20"/>
    <mergeCell ref="H20:I20"/>
    <mergeCell ref="D21:E21"/>
    <mergeCell ref="F21:G21"/>
    <mergeCell ref="H21:I21"/>
    <mergeCell ref="D22:E22"/>
    <mergeCell ref="F22:G22"/>
    <mergeCell ref="H22:I22"/>
    <mergeCell ref="D23:E23"/>
    <mergeCell ref="F23:G23"/>
    <mergeCell ref="H23:I23"/>
    <mergeCell ref="D24:E24"/>
    <mergeCell ref="F24:G24"/>
    <mergeCell ref="H24:I24"/>
    <mergeCell ref="H28:I28"/>
    <mergeCell ref="D25:E25"/>
    <mergeCell ref="F25:G25"/>
    <mergeCell ref="H25:I25"/>
    <mergeCell ref="D26:E26"/>
    <mergeCell ref="F26:G26"/>
    <mergeCell ref="H26:I26"/>
    <mergeCell ref="A45:I45"/>
    <mergeCell ref="D32:E32"/>
    <mergeCell ref="F32:G32"/>
    <mergeCell ref="H32:I32"/>
    <mergeCell ref="D33:E33"/>
    <mergeCell ref="F33:G33"/>
    <mergeCell ref="H33:I33"/>
    <mergeCell ref="D34:E34"/>
    <mergeCell ref="F34:G34"/>
    <mergeCell ref="H34:I34"/>
    <mergeCell ref="B38:I38"/>
    <mergeCell ref="B39:I39"/>
    <mergeCell ref="A1:I1"/>
    <mergeCell ref="A5:I5"/>
    <mergeCell ref="D31:E31"/>
    <mergeCell ref="F31:G31"/>
    <mergeCell ref="H31:I31"/>
    <mergeCell ref="D29:E29"/>
    <mergeCell ref="F29:G29"/>
    <mergeCell ref="H29:I29"/>
    <mergeCell ref="D30:E30"/>
    <mergeCell ref="F30:G30"/>
    <mergeCell ref="H30:I30"/>
    <mergeCell ref="D27:E27"/>
    <mergeCell ref="F27:G27"/>
    <mergeCell ref="H27:I27"/>
    <mergeCell ref="D28:E28"/>
    <mergeCell ref="F28:G28"/>
  </mergeCells>
  <printOptions horizontalCentered="1"/>
  <pageMargins left="0.7" right="0.7" top="0.75" bottom="0.5" header="0.3" footer="0.3"/>
  <pageSetup scale="65" orientation="landscape" r:id="rId1"/>
  <headerFooter>
    <oddFooter>&amp;R2015 Data Tables</odd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sheetPr>
    <pageSetUpPr fitToPage="1"/>
  </sheetPr>
  <dimension ref="A1:O45"/>
  <sheetViews>
    <sheetView zoomScale="80" zoomScaleNormal="80" workbookViewId="0">
      <selection sqref="A1:O1"/>
    </sheetView>
  </sheetViews>
  <sheetFormatPr defaultColWidth="9.140625" defaultRowHeight="12.75" x14ac:dyDescent="0.2"/>
  <cols>
    <col min="1" max="1" width="2.28515625" style="560" customWidth="1"/>
    <col min="2" max="2" width="3.28515625" style="560" customWidth="1"/>
    <col min="3" max="3" width="36.28515625" style="560" customWidth="1"/>
    <col min="4" max="4" width="2" style="560" customWidth="1"/>
    <col min="5" max="5" width="8.28515625" style="560" customWidth="1"/>
    <col min="6" max="6" width="6.5703125" style="560" customWidth="1"/>
    <col min="7" max="8" width="10.28515625" style="560" customWidth="1"/>
    <col min="9" max="9" width="2" style="560" customWidth="1"/>
    <col min="10" max="11" width="10.28515625" style="560" customWidth="1"/>
    <col min="12" max="12" width="2" style="560" customWidth="1"/>
    <col min="13" max="14" width="10.28515625" style="560" customWidth="1"/>
    <col min="15" max="15" width="2" style="560" customWidth="1"/>
    <col min="16" max="16384" width="9.140625" style="560"/>
  </cols>
  <sheetData>
    <row r="1" spans="1:15" x14ac:dyDescent="0.2">
      <c r="A1" s="3028"/>
      <c r="B1" s="2911"/>
      <c r="C1" s="2911"/>
      <c r="D1" s="2911"/>
      <c r="E1" s="2911"/>
      <c r="F1" s="2911"/>
      <c r="G1" s="2911"/>
      <c r="H1" s="2911"/>
      <c r="I1" s="2911"/>
      <c r="J1" s="2911"/>
      <c r="K1" s="2911"/>
      <c r="L1" s="2911"/>
      <c r="M1" s="2911"/>
      <c r="N1" s="2911"/>
      <c r="O1" s="2912"/>
    </row>
    <row r="2" spans="1:15" ht="20.25" x14ac:dyDescent="0.3">
      <c r="A2" s="2731" t="s">
        <v>632</v>
      </c>
      <c r="B2" s="2732"/>
      <c r="C2" s="2732"/>
      <c r="D2" s="2732"/>
      <c r="E2" s="2732"/>
      <c r="F2" s="2732"/>
      <c r="G2" s="2732"/>
      <c r="H2" s="2732"/>
      <c r="I2" s="2732"/>
      <c r="J2" s="2732"/>
      <c r="K2" s="2732"/>
      <c r="L2" s="2732"/>
      <c r="M2" s="2732"/>
      <c r="N2" s="2732"/>
      <c r="O2" s="2733"/>
    </row>
    <row r="3" spans="1:15" ht="18" x14ac:dyDescent="0.25">
      <c r="A3" s="2696" t="s">
        <v>303</v>
      </c>
      <c r="B3" s="2697"/>
      <c r="C3" s="2697"/>
      <c r="D3" s="2697"/>
      <c r="E3" s="2697"/>
      <c r="F3" s="2697"/>
      <c r="G3" s="2697"/>
      <c r="H3" s="2697"/>
      <c r="I3" s="2697"/>
      <c r="J3" s="2697"/>
      <c r="K3" s="2697"/>
      <c r="L3" s="2697"/>
      <c r="M3" s="2697"/>
      <c r="N3" s="2697"/>
      <c r="O3" s="2698"/>
    </row>
    <row r="4" spans="1:15" ht="18" x14ac:dyDescent="0.25">
      <c r="A4" s="2696" t="s">
        <v>1</v>
      </c>
      <c r="B4" s="2697"/>
      <c r="C4" s="2697"/>
      <c r="D4" s="2697"/>
      <c r="E4" s="2697"/>
      <c r="F4" s="2697"/>
      <c r="G4" s="2697"/>
      <c r="H4" s="2697"/>
      <c r="I4" s="2697"/>
      <c r="J4" s="2697"/>
      <c r="K4" s="2697"/>
      <c r="L4" s="2697"/>
      <c r="M4" s="2697"/>
      <c r="N4" s="2697"/>
      <c r="O4" s="2698"/>
    </row>
    <row r="5" spans="1:15" ht="13.5" thickBot="1" x14ac:dyDescent="0.25">
      <c r="A5" s="3216"/>
      <c r="B5" s="3217"/>
      <c r="C5" s="3217"/>
      <c r="D5" s="3217"/>
      <c r="E5" s="3217"/>
      <c r="F5" s="3217"/>
      <c r="G5" s="3217"/>
      <c r="H5" s="3217"/>
      <c r="I5" s="3217"/>
      <c r="J5" s="3217"/>
      <c r="K5" s="3217"/>
      <c r="L5" s="3217"/>
      <c r="M5" s="3217"/>
      <c r="N5" s="3217"/>
      <c r="O5" s="3218"/>
    </row>
    <row r="6" spans="1:15" ht="12.75" customHeight="1" x14ac:dyDescent="0.2">
      <c r="A6" s="3254" t="s">
        <v>142</v>
      </c>
      <c r="B6" s="3255"/>
      <c r="C6" s="3256"/>
      <c r="D6" s="3260" t="s">
        <v>633</v>
      </c>
      <c r="E6" s="3261"/>
      <c r="F6" s="3262"/>
      <c r="G6" s="3266" t="s">
        <v>596</v>
      </c>
      <c r="H6" s="3267"/>
      <c r="I6" s="3268"/>
      <c r="J6" s="3266" t="s">
        <v>575</v>
      </c>
      <c r="K6" s="3267"/>
      <c r="L6" s="3268"/>
      <c r="M6" s="3266" t="s">
        <v>576</v>
      </c>
      <c r="N6" s="3267"/>
      <c r="O6" s="3269"/>
    </row>
    <row r="7" spans="1:15" ht="12.75" customHeight="1" x14ac:dyDescent="0.2">
      <c r="A7" s="3254"/>
      <c r="B7" s="3255"/>
      <c r="C7" s="3256"/>
      <c r="D7" s="3260"/>
      <c r="E7" s="3261"/>
      <c r="F7" s="3262"/>
      <c r="G7" s="3266"/>
      <c r="H7" s="3267"/>
      <c r="I7" s="3268"/>
      <c r="J7" s="3266"/>
      <c r="K7" s="3267"/>
      <c r="L7" s="3268"/>
      <c r="M7" s="3266"/>
      <c r="N7" s="3267"/>
      <c r="O7" s="3269"/>
    </row>
    <row r="8" spans="1:15" ht="12.75" customHeight="1" x14ac:dyDescent="0.2">
      <c r="A8" s="3254"/>
      <c r="B8" s="3255"/>
      <c r="C8" s="3256"/>
      <c r="D8" s="3260"/>
      <c r="E8" s="3261"/>
      <c r="F8" s="3262"/>
      <c r="G8" s="3252" t="s">
        <v>14</v>
      </c>
      <c r="H8" s="3252"/>
      <c r="I8" s="3252"/>
      <c r="J8" s="3251" t="s">
        <v>14</v>
      </c>
      <c r="K8" s="3252"/>
      <c r="L8" s="3252"/>
      <c r="M8" s="3251" t="s">
        <v>14</v>
      </c>
      <c r="N8" s="3252"/>
      <c r="O8" s="3253"/>
    </row>
    <row r="9" spans="1:15" ht="5.25" customHeight="1" thickBot="1" x14ac:dyDescent="0.25">
      <c r="A9" s="3257"/>
      <c r="B9" s="3258"/>
      <c r="C9" s="3259"/>
      <c r="D9" s="3263"/>
      <c r="E9" s="3264"/>
      <c r="F9" s="3265"/>
      <c r="G9" s="1303"/>
      <c r="H9" s="1304"/>
      <c r="I9" s="1155"/>
      <c r="J9" s="1303"/>
      <c r="K9" s="1304"/>
      <c r="L9" s="1155"/>
      <c r="M9" s="1303"/>
      <c r="N9" s="1304"/>
      <c r="O9" s="1156"/>
    </row>
    <row r="10" spans="1:15" x14ac:dyDescent="0.2">
      <c r="A10" s="618"/>
      <c r="B10" s="63"/>
      <c r="C10" s="1061"/>
      <c r="D10" s="1305"/>
      <c r="E10" s="276"/>
      <c r="F10" s="1306"/>
      <c r="G10" s="1307"/>
      <c r="H10" s="1307"/>
      <c r="I10" s="1306"/>
      <c r="J10" s="1307"/>
      <c r="K10" s="1307"/>
      <c r="L10" s="1306"/>
      <c r="M10" s="1307"/>
      <c r="N10" s="1307"/>
      <c r="O10" s="64"/>
    </row>
    <row r="11" spans="1:15" s="273" customFormat="1" x14ac:dyDescent="0.2">
      <c r="A11" s="1308"/>
      <c r="B11" s="1309" t="s">
        <v>144</v>
      </c>
      <c r="C11" s="1310"/>
      <c r="D11" s="1309"/>
      <c r="E11" s="1311">
        <v>0.8348445987338039</v>
      </c>
      <c r="F11" s="1312"/>
      <c r="G11" s="174">
        <v>35569.53</v>
      </c>
      <c r="H11" s="428">
        <v>1.3461083746228612E-2</v>
      </c>
      <c r="I11" s="1313"/>
      <c r="J11" s="174">
        <v>6152.72</v>
      </c>
      <c r="K11" s="428">
        <v>1.5408530719091479E-2</v>
      </c>
      <c r="L11" s="1314"/>
      <c r="M11" s="174">
        <v>278.22000000000003</v>
      </c>
      <c r="N11" s="428">
        <v>6.4864501920965665E-3</v>
      </c>
      <c r="O11" s="1315"/>
    </row>
    <row r="12" spans="1:15" s="273" customFormat="1" x14ac:dyDescent="0.2">
      <c r="A12" s="1308"/>
      <c r="B12" s="1309" t="s">
        <v>145</v>
      </c>
      <c r="C12" s="1310"/>
      <c r="D12" s="1309"/>
      <c r="E12" s="1311">
        <v>0.86309455891139064</v>
      </c>
      <c r="F12" s="1312"/>
      <c r="G12" s="178">
        <v>1250099.8400000001</v>
      </c>
      <c r="H12" s="428">
        <v>0.47309308381041276</v>
      </c>
      <c r="I12" s="1313"/>
      <c r="J12" s="178">
        <v>186652.22999999998</v>
      </c>
      <c r="K12" s="428">
        <v>0.46744149250119099</v>
      </c>
      <c r="L12" s="1314"/>
      <c r="M12" s="178">
        <v>15506.759999999998</v>
      </c>
      <c r="N12" s="428">
        <v>0.36152622522031241</v>
      </c>
      <c r="O12" s="1315"/>
    </row>
    <row r="13" spans="1:15" s="881" customFormat="1" x14ac:dyDescent="0.2">
      <c r="A13" s="1316"/>
      <c r="B13" s="1317"/>
      <c r="C13" s="1318" t="s">
        <v>503</v>
      </c>
      <c r="D13" s="1317"/>
      <c r="E13" s="1319">
        <v>0.8775343116594686</v>
      </c>
      <c r="F13" s="1320"/>
      <c r="G13" s="1321">
        <v>170190.69</v>
      </c>
      <c r="H13" s="1322">
        <v>6.4407686323615543E-2</v>
      </c>
      <c r="I13" s="1313"/>
      <c r="J13" s="1321">
        <v>25353.49</v>
      </c>
      <c r="K13" s="1322">
        <v>6.3493874172915174E-2</v>
      </c>
      <c r="L13" s="1314"/>
      <c r="M13" s="1321">
        <v>4510.97</v>
      </c>
      <c r="N13" s="1322">
        <v>0.10516922659421266</v>
      </c>
      <c r="O13" s="1315"/>
    </row>
    <row r="14" spans="1:15" s="881" customFormat="1" x14ac:dyDescent="0.2">
      <c r="A14" s="1316"/>
      <c r="B14" s="1317"/>
      <c r="C14" s="1318" t="s">
        <v>634</v>
      </c>
      <c r="D14" s="1317"/>
      <c r="E14" s="1319">
        <v>0.88690698653275013</v>
      </c>
      <c r="F14" s="1320"/>
      <c r="G14" s="1321">
        <v>88190.24</v>
      </c>
      <c r="H14" s="1322">
        <v>3.3375088347807814E-2</v>
      </c>
      <c r="I14" s="1313"/>
      <c r="J14" s="1321">
        <v>13345.43</v>
      </c>
      <c r="K14" s="1322">
        <v>3.3421554713116315E-2</v>
      </c>
      <c r="L14" s="1314"/>
      <c r="M14" s="1321">
        <v>3371.73</v>
      </c>
      <c r="N14" s="1322">
        <v>7.8608866027595981E-2</v>
      </c>
      <c r="O14" s="1315"/>
    </row>
    <row r="15" spans="1:15" s="881" customFormat="1" x14ac:dyDescent="0.2">
      <c r="A15" s="1316"/>
      <c r="B15" s="1317"/>
      <c r="C15" s="1318" t="s">
        <v>635</v>
      </c>
      <c r="D15" s="1317"/>
      <c r="E15" s="1319">
        <v>0.81774668481452883</v>
      </c>
      <c r="F15" s="1320"/>
      <c r="G15" s="1321">
        <v>121174.97</v>
      </c>
      <c r="H15" s="1322">
        <v>4.5857969422613679E-2</v>
      </c>
      <c r="I15" s="1313"/>
      <c r="J15" s="1321">
        <v>22362.57</v>
      </c>
      <c r="K15" s="1322">
        <v>5.6003580010602391E-2</v>
      </c>
      <c r="L15" s="1314"/>
      <c r="M15" s="1321">
        <v>278.02999999999997</v>
      </c>
      <c r="N15" s="1322">
        <v>6.4820205122155415E-3</v>
      </c>
      <c r="O15" s="1315"/>
    </row>
    <row r="16" spans="1:15" s="881" customFormat="1" x14ac:dyDescent="0.2">
      <c r="A16" s="1316"/>
      <c r="B16" s="1317"/>
      <c r="C16" s="1318" t="s">
        <v>147</v>
      </c>
      <c r="D16" s="1317"/>
      <c r="E16" s="1319">
        <v>0.81437988623308211</v>
      </c>
      <c r="F16" s="1320"/>
      <c r="G16" s="1321">
        <v>28549.599999999999</v>
      </c>
      <c r="H16" s="1322">
        <v>1.0804431672876431E-2</v>
      </c>
      <c r="I16" s="1313"/>
      <c r="J16" s="1321">
        <v>5566.9</v>
      </c>
      <c r="K16" s="1322">
        <v>1.3941435602483187E-2</v>
      </c>
      <c r="L16" s="1314"/>
      <c r="M16" s="1321">
        <v>267.52</v>
      </c>
      <c r="N16" s="1322">
        <v>6.2369892724810335E-3</v>
      </c>
      <c r="O16" s="1315"/>
    </row>
    <row r="17" spans="1:15" s="881" customFormat="1" x14ac:dyDescent="0.2">
      <c r="A17" s="1316"/>
      <c r="B17" s="1317"/>
      <c r="C17" s="1318" t="s">
        <v>148</v>
      </c>
      <c r="D17" s="1317"/>
      <c r="E17" s="1319">
        <v>0.91213476118638714</v>
      </c>
      <c r="F17" s="1320"/>
      <c r="G17" s="1321">
        <v>89792.62</v>
      </c>
      <c r="H17" s="1322">
        <v>3.3981499829018887E-2</v>
      </c>
      <c r="I17" s="1313"/>
      <c r="J17" s="1321">
        <v>9045.7000000000007</v>
      </c>
      <c r="K17" s="1322">
        <v>2.265354937746002E-2</v>
      </c>
      <c r="L17" s="1314"/>
      <c r="M17" s="1321">
        <v>1156.05</v>
      </c>
      <c r="N17" s="1322">
        <v>2.6952270665564066E-2</v>
      </c>
      <c r="O17" s="1315"/>
    </row>
    <row r="18" spans="1:15" s="881" customFormat="1" x14ac:dyDescent="0.2">
      <c r="A18" s="1316"/>
      <c r="B18" s="1317"/>
      <c r="C18" s="1318" t="s">
        <v>149</v>
      </c>
      <c r="D18" s="1323"/>
      <c r="E18" s="1319">
        <v>0.8685678235963723</v>
      </c>
      <c r="F18" s="1320"/>
      <c r="G18" s="1321">
        <v>62960.61</v>
      </c>
      <c r="H18" s="1322">
        <v>2.3827080198238173E-2</v>
      </c>
      <c r="I18" s="1313"/>
      <c r="J18" s="1321">
        <v>8874.94</v>
      </c>
      <c r="K18" s="1322">
        <v>2.2225907504338525E-2</v>
      </c>
      <c r="L18" s="1314"/>
      <c r="M18" s="1321">
        <v>599.89</v>
      </c>
      <c r="N18" s="1322">
        <v>1.3985898230669286E-2</v>
      </c>
      <c r="O18" s="1315"/>
    </row>
    <row r="19" spans="1:15" s="881" customFormat="1" x14ac:dyDescent="0.2">
      <c r="A19" s="1316"/>
      <c r="B19" s="1317"/>
      <c r="C19" s="1318" t="s">
        <v>150</v>
      </c>
      <c r="D19" s="1317"/>
      <c r="E19" s="1319">
        <v>0.86166163448682542</v>
      </c>
      <c r="F19" s="1320"/>
      <c r="G19" s="1321">
        <v>181157.41</v>
      </c>
      <c r="H19" s="1322">
        <v>6.855797833875997E-2</v>
      </c>
      <c r="I19" s="1313"/>
      <c r="J19" s="1321">
        <v>26283.7</v>
      </c>
      <c r="K19" s="1322">
        <v>6.5823440504587355E-2</v>
      </c>
      <c r="L19" s="1314"/>
      <c r="M19" s="1321">
        <v>1222.68</v>
      </c>
      <c r="N19" s="1322">
        <v>2.8505689457525085E-2</v>
      </c>
      <c r="O19" s="1315"/>
    </row>
    <row r="20" spans="1:15" s="881" customFormat="1" x14ac:dyDescent="0.2">
      <c r="A20" s="1316"/>
      <c r="B20" s="1317"/>
      <c r="C20" s="1318" t="s">
        <v>506</v>
      </c>
      <c r="D20" s="1317"/>
      <c r="E20" s="1319">
        <v>0.84034895195242365</v>
      </c>
      <c r="F20" s="1320"/>
      <c r="G20" s="1321">
        <v>33816.69</v>
      </c>
      <c r="H20" s="1322">
        <v>1.2797731544674661E-2</v>
      </c>
      <c r="I20" s="1313"/>
      <c r="J20" s="1321">
        <v>6720.78</v>
      </c>
      <c r="K20" s="1322">
        <v>1.6831148676724379E-2</v>
      </c>
      <c r="L20" s="1314"/>
      <c r="M20" s="1321">
        <v>1321.91</v>
      </c>
      <c r="N20" s="1322">
        <v>3.081914806065118E-2</v>
      </c>
      <c r="O20" s="1315"/>
    </row>
    <row r="21" spans="1:15" s="881" customFormat="1" x14ac:dyDescent="0.2">
      <c r="A21" s="1316"/>
      <c r="B21" s="1317"/>
      <c r="C21" s="1318" t="s">
        <v>636</v>
      </c>
      <c r="D21" s="1317"/>
      <c r="E21" s="1319">
        <v>0.88127464060706118</v>
      </c>
      <c r="F21" s="1320"/>
      <c r="G21" s="1321">
        <v>68243.55</v>
      </c>
      <c r="H21" s="1322">
        <v>2.5826378411239612E-2</v>
      </c>
      <c r="I21" s="1313"/>
      <c r="J21" s="1321">
        <v>8207.98</v>
      </c>
      <c r="K21" s="1322">
        <v>2.0555609872005953E-2</v>
      </c>
      <c r="L21" s="1314"/>
      <c r="M21" s="1321">
        <v>105.74</v>
      </c>
      <c r="N21" s="1322">
        <v>2.465233424312741E-3</v>
      </c>
      <c r="O21" s="1315"/>
    </row>
    <row r="22" spans="1:15" s="881" customFormat="1" x14ac:dyDescent="0.2">
      <c r="A22" s="1316"/>
      <c r="B22" s="1317"/>
      <c r="C22" s="1318" t="s">
        <v>151</v>
      </c>
      <c r="D22" s="1323"/>
      <c r="E22" s="1319">
        <v>0.76785829780550086</v>
      </c>
      <c r="F22" s="1320"/>
      <c r="G22" s="1321">
        <v>41127.379999999997</v>
      </c>
      <c r="H22" s="1322">
        <v>1.5564420065234702E-2</v>
      </c>
      <c r="I22" s="1313"/>
      <c r="J22" s="1321">
        <v>9570.61</v>
      </c>
      <c r="K22" s="1322">
        <v>2.3968104868325572E-2</v>
      </c>
      <c r="L22" s="1314"/>
      <c r="M22" s="1321">
        <v>23.23</v>
      </c>
      <c r="N22" s="1322">
        <v>5.4158665071671059E-4</v>
      </c>
      <c r="O22" s="1315"/>
    </row>
    <row r="23" spans="1:15" s="881" customFormat="1" x14ac:dyDescent="0.2">
      <c r="A23" s="1316"/>
      <c r="B23" s="1317"/>
      <c r="C23" s="1318" t="s">
        <v>153</v>
      </c>
      <c r="D23" s="1317"/>
      <c r="E23" s="1319">
        <v>0.86661648982362327</v>
      </c>
      <c r="F23" s="1320"/>
      <c r="G23" s="1321">
        <v>364896.08</v>
      </c>
      <c r="H23" s="1322">
        <v>0.13809281965633327</v>
      </c>
      <c r="I23" s="1313"/>
      <c r="J23" s="1321">
        <v>51320.13</v>
      </c>
      <c r="K23" s="1322">
        <v>0.12852328719863218</v>
      </c>
      <c r="L23" s="1314"/>
      <c r="M23" s="1321">
        <v>2649.01</v>
      </c>
      <c r="N23" s="1322">
        <v>6.1759296324368211E-2</v>
      </c>
      <c r="O23" s="1315"/>
    </row>
    <row r="24" spans="1:15" s="273" customFormat="1" x14ac:dyDescent="0.2">
      <c r="A24" s="1324"/>
      <c r="B24" s="1309" t="s">
        <v>154</v>
      </c>
      <c r="C24" s="1310"/>
      <c r="D24" s="1309"/>
      <c r="E24" s="1311">
        <v>0.8109791079450227</v>
      </c>
      <c r="F24" s="1312"/>
      <c r="G24" s="178">
        <v>310369.66000000003</v>
      </c>
      <c r="H24" s="428">
        <v>0.11745761008223897</v>
      </c>
      <c r="I24" s="1313"/>
      <c r="J24" s="178">
        <v>60693.91</v>
      </c>
      <c r="K24" s="428">
        <v>0.15199846193175923</v>
      </c>
      <c r="L24" s="1314"/>
      <c r="M24" s="178">
        <v>2027.56</v>
      </c>
      <c r="N24" s="428">
        <v>4.7270745997725946E-2</v>
      </c>
      <c r="O24" s="1315"/>
    </row>
    <row r="25" spans="1:15" s="881" customFormat="1" x14ac:dyDescent="0.2">
      <c r="A25" s="1316"/>
      <c r="B25" s="1317"/>
      <c r="C25" s="1318" t="s">
        <v>155</v>
      </c>
      <c r="D25" s="1317"/>
      <c r="E25" s="1319">
        <v>0.62928553492631933</v>
      </c>
      <c r="F25" s="1320"/>
      <c r="G25" s="1321">
        <v>77020.14</v>
      </c>
      <c r="H25" s="1322">
        <v>2.9147828343142352E-2</v>
      </c>
      <c r="I25" s="1313"/>
      <c r="J25" s="1321">
        <v>28808.560000000001</v>
      </c>
      <c r="K25" s="1322">
        <v>7.2146559852031306E-2</v>
      </c>
      <c r="L25" s="1314"/>
      <c r="M25" s="1321">
        <v>256.08</v>
      </c>
      <c r="N25" s="1322">
        <v>5.9702759154341466E-3</v>
      </c>
      <c r="O25" s="1315"/>
    </row>
    <row r="26" spans="1:15" s="881" customFormat="1" x14ac:dyDescent="0.2">
      <c r="A26" s="1316"/>
      <c r="B26" s="1317"/>
      <c r="C26" s="1318" t="s">
        <v>507</v>
      </c>
      <c r="D26" s="1317"/>
      <c r="E26" s="1319">
        <v>0.87353079546218271</v>
      </c>
      <c r="F26" s="1320"/>
      <c r="G26" s="1321">
        <v>51333.05</v>
      </c>
      <c r="H26" s="1322">
        <v>1.9426697091565189E-2</v>
      </c>
      <c r="I26" s="1313"/>
      <c r="J26" s="1321">
        <v>6924.61</v>
      </c>
      <c r="K26" s="1322">
        <v>1.7341609223681241E-2</v>
      </c>
      <c r="L26" s="1314"/>
      <c r="M26" s="1321">
        <v>432.56</v>
      </c>
      <c r="N26" s="1322">
        <v>1.0084749101765834E-2</v>
      </c>
      <c r="O26" s="1315"/>
    </row>
    <row r="27" spans="1:15" s="881" customFormat="1" x14ac:dyDescent="0.2">
      <c r="A27" s="1316"/>
      <c r="B27" s="1317"/>
      <c r="C27" s="1318" t="s">
        <v>508</v>
      </c>
      <c r="D27" s="1317"/>
      <c r="E27" s="1319">
        <v>0.87022152445874823</v>
      </c>
      <c r="F27" s="1320"/>
      <c r="G27" s="1321">
        <v>182016.47</v>
      </c>
      <c r="H27" s="1322">
        <v>6.8883084647531415E-2</v>
      </c>
      <c r="I27" s="1313"/>
      <c r="J27" s="1321">
        <v>24960.74</v>
      </c>
      <c r="K27" s="1322">
        <v>6.2510292856046673E-2</v>
      </c>
      <c r="L27" s="1314"/>
      <c r="M27" s="1321">
        <v>1338.92</v>
      </c>
      <c r="N27" s="1322">
        <v>3.1215720980525965E-2</v>
      </c>
      <c r="O27" s="1315"/>
    </row>
    <row r="28" spans="1:15" s="273" customFormat="1" x14ac:dyDescent="0.2">
      <c r="A28" s="1324"/>
      <c r="B28" s="1309" t="s">
        <v>157</v>
      </c>
      <c r="C28" s="1310"/>
      <c r="D28" s="1309"/>
      <c r="E28" s="1311">
        <v>0.84473415378259464</v>
      </c>
      <c r="F28" s="1312"/>
      <c r="G28" s="178">
        <v>176504.11</v>
      </c>
      <c r="H28" s="428">
        <v>6.6796963757000644E-2</v>
      </c>
      <c r="I28" s="1313"/>
      <c r="J28" s="178">
        <v>28853.87</v>
      </c>
      <c r="K28" s="428">
        <v>7.2260031702998356E-2</v>
      </c>
      <c r="L28" s="1314"/>
      <c r="M28" s="178">
        <v>1448.81</v>
      </c>
      <c r="N28" s="428">
        <v>3.3777707939082108E-2</v>
      </c>
      <c r="O28" s="1315"/>
    </row>
    <row r="29" spans="1:15" s="273" customFormat="1" x14ac:dyDescent="0.2">
      <c r="A29" s="1324"/>
      <c r="B29" s="1309" t="s">
        <v>158</v>
      </c>
      <c r="C29" s="1310"/>
      <c r="D29" s="1309"/>
      <c r="E29" s="1311">
        <v>0.8650349831521893</v>
      </c>
      <c r="F29" s="1312"/>
      <c r="G29" s="178">
        <v>50950.239999999998</v>
      </c>
      <c r="H29" s="428">
        <v>1.9281824852069928E-2</v>
      </c>
      <c r="I29" s="1313"/>
      <c r="J29" s="178">
        <v>8142.76</v>
      </c>
      <c r="K29" s="428">
        <v>2.0392276521309167E-2</v>
      </c>
      <c r="L29" s="1314"/>
      <c r="M29" s="178">
        <v>1266.26</v>
      </c>
      <c r="N29" s="428">
        <v>2.9521718137604042E-2</v>
      </c>
      <c r="O29" s="1315"/>
    </row>
    <row r="30" spans="1:15" s="273" customFormat="1" x14ac:dyDescent="0.2">
      <c r="A30" s="1324"/>
      <c r="B30" s="1309" t="s">
        <v>159</v>
      </c>
      <c r="C30" s="1310"/>
      <c r="D30" s="1309"/>
      <c r="E30" s="1311">
        <v>0.82824263937932341</v>
      </c>
      <c r="F30" s="1312"/>
      <c r="G30" s="178">
        <v>43479.01</v>
      </c>
      <c r="H30" s="428">
        <v>1.6454380893228315E-2</v>
      </c>
      <c r="I30" s="1313"/>
      <c r="J30" s="178">
        <v>7792.83</v>
      </c>
      <c r="K30" s="428">
        <v>1.9515931237510834E-2</v>
      </c>
      <c r="L30" s="1314"/>
      <c r="M30" s="178">
        <v>324.99</v>
      </c>
      <c r="N30" s="428">
        <v>7.5768508659674457E-3</v>
      </c>
      <c r="O30" s="1315"/>
    </row>
    <row r="31" spans="1:15" s="273" customFormat="1" x14ac:dyDescent="0.2">
      <c r="A31" s="1324"/>
      <c r="B31" s="1309" t="s">
        <v>637</v>
      </c>
      <c r="C31" s="1310"/>
      <c r="D31" s="1309"/>
      <c r="E31" s="1311">
        <v>0.95829152423341468</v>
      </c>
      <c r="F31" s="1312"/>
      <c r="G31" s="178">
        <v>297542.88</v>
      </c>
      <c r="H31" s="428">
        <v>0.11260338907413313</v>
      </c>
      <c r="I31" s="1313"/>
      <c r="J31" s="178">
        <v>28254.67</v>
      </c>
      <c r="K31" s="428">
        <v>7.0759428456486306E-2</v>
      </c>
      <c r="L31" s="1314"/>
      <c r="M31" s="178">
        <v>15844.61</v>
      </c>
      <c r="N31" s="428">
        <v>0.3694028954719113</v>
      </c>
      <c r="O31" s="1315"/>
    </row>
    <row r="32" spans="1:15" s="273" customFormat="1" x14ac:dyDescent="0.2">
      <c r="A32" s="1324"/>
      <c r="B32" s="1309" t="s">
        <v>161</v>
      </c>
      <c r="C32" s="1310"/>
      <c r="D32" s="1309"/>
      <c r="E32" s="1311">
        <v>0.8623189960039771</v>
      </c>
      <c r="F32" s="1312"/>
      <c r="G32" s="178">
        <v>455042.43999999994</v>
      </c>
      <c r="H32" s="428">
        <v>0.17220819035079205</v>
      </c>
      <c r="I32" s="1313"/>
      <c r="J32" s="178">
        <v>68608.210000000006</v>
      </c>
      <c r="K32" s="428">
        <v>0.17181859590016763</v>
      </c>
      <c r="L32" s="1314"/>
      <c r="M32" s="178">
        <v>5957.51</v>
      </c>
      <c r="N32" s="428">
        <v>0.13889401151576886</v>
      </c>
      <c r="O32" s="1315"/>
    </row>
    <row r="33" spans="1:15" s="881" customFormat="1" x14ac:dyDescent="0.2">
      <c r="A33" s="1316"/>
      <c r="B33" s="1317"/>
      <c r="C33" s="1318" t="s">
        <v>509</v>
      </c>
      <c r="D33" s="1325"/>
      <c r="E33" s="1319">
        <v>0.81671610741310907</v>
      </c>
      <c r="F33" s="1320"/>
      <c r="G33" s="1321">
        <v>163839.22</v>
      </c>
      <c r="H33" s="1322">
        <v>6.2004009086900333E-2</v>
      </c>
      <c r="I33" s="1313"/>
      <c r="J33" s="1321">
        <v>30651.06</v>
      </c>
      <c r="K33" s="1322">
        <v>7.6760814661274379E-2</v>
      </c>
      <c r="L33" s="1314"/>
      <c r="M33" s="1321">
        <v>621.97</v>
      </c>
      <c r="N33" s="1322">
        <v>1.4500673661053487E-2</v>
      </c>
      <c r="O33" s="1315"/>
    </row>
    <row r="34" spans="1:15" s="881" customFormat="1" x14ac:dyDescent="0.2">
      <c r="A34" s="1316"/>
      <c r="B34" s="1317"/>
      <c r="C34" s="1318" t="s">
        <v>510</v>
      </c>
      <c r="D34" s="1325"/>
      <c r="E34" s="1319">
        <v>0.88797647910624056</v>
      </c>
      <c r="F34" s="1320"/>
      <c r="G34" s="1321">
        <v>291203.21999999997</v>
      </c>
      <c r="H34" s="1322">
        <v>0.11020418126389173</v>
      </c>
      <c r="I34" s="1313"/>
      <c r="J34" s="1321">
        <v>37957.15</v>
      </c>
      <c r="K34" s="1322">
        <v>9.5057781238893233E-2</v>
      </c>
      <c r="L34" s="1314"/>
      <c r="M34" s="1321">
        <v>5335.54</v>
      </c>
      <c r="N34" s="1322">
        <v>0.12439333785471536</v>
      </c>
      <c r="O34" s="1315"/>
    </row>
    <row r="35" spans="1:15" s="273" customFormat="1" x14ac:dyDescent="0.2">
      <c r="A35" s="1324"/>
      <c r="B35" s="1309" t="s">
        <v>511</v>
      </c>
      <c r="C35" s="1310"/>
      <c r="D35" s="1309"/>
      <c r="E35" s="1311">
        <v>0.82849398125790019</v>
      </c>
      <c r="F35" s="1312"/>
      <c r="G35" s="178">
        <v>22839.49</v>
      </c>
      <c r="H35" s="428">
        <v>8.6434734338955554E-3</v>
      </c>
      <c r="I35" s="1313"/>
      <c r="J35" s="178">
        <v>4154.88</v>
      </c>
      <c r="K35" s="428">
        <v>1.0405251029485953E-2</v>
      </c>
      <c r="L35" s="1314"/>
      <c r="M35" s="178">
        <v>237.77</v>
      </c>
      <c r="N35" s="428">
        <v>5.5433946595313081E-3</v>
      </c>
      <c r="O35" s="1315"/>
    </row>
    <row r="36" spans="1:15" s="273" customFormat="1" ht="4.9000000000000004" customHeight="1" x14ac:dyDescent="0.2">
      <c r="A36" s="1324"/>
      <c r="B36" s="1309"/>
      <c r="C36" s="1310"/>
      <c r="D36" s="1309"/>
      <c r="E36" s="1311"/>
      <c r="F36" s="1312"/>
      <c r="G36" s="174"/>
      <c r="H36" s="1326"/>
      <c r="I36" s="1313"/>
      <c r="J36" s="178"/>
      <c r="K36" s="1327"/>
      <c r="L36" s="1314"/>
      <c r="M36" s="178"/>
      <c r="N36" s="1326"/>
      <c r="O36" s="1315"/>
    </row>
    <row r="37" spans="1:15" s="273" customFormat="1" x14ac:dyDescent="0.2">
      <c r="A37" s="1324"/>
      <c r="B37" s="1309" t="s">
        <v>162</v>
      </c>
      <c r="C37" s="1310"/>
      <c r="D37" s="1309"/>
      <c r="E37" s="1311">
        <v>0.86511732982460021</v>
      </c>
      <c r="F37" s="1312"/>
      <c r="G37" s="174">
        <v>2642397.2000000002</v>
      </c>
      <c r="H37" s="428">
        <v>1</v>
      </c>
      <c r="I37" s="1313"/>
      <c r="J37" s="174">
        <v>399306.08</v>
      </c>
      <c r="K37" s="428">
        <v>1</v>
      </c>
      <c r="L37" s="1314"/>
      <c r="M37" s="174">
        <v>42892.49</v>
      </c>
      <c r="N37" s="428">
        <v>1</v>
      </c>
      <c r="O37" s="1315"/>
    </row>
    <row r="38" spans="1:15" ht="10.15" customHeight="1" thickBot="1" x14ac:dyDescent="0.25">
      <c r="A38" s="1328"/>
      <c r="B38" s="1329"/>
      <c r="C38" s="297"/>
      <c r="D38" s="296"/>
      <c r="E38" s="1330"/>
      <c r="F38" s="1331"/>
      <c r="G38" s="1332"/>
      <c r="H38" s="1332"/>
      <c r="I38" s="1333"/>
      <c r="J38" s="1332"/>
      <c r="K38" s="1332"/>
      <c r="L38" s="1333"/>
      <c r="M38" s="1332"/>
      <c r="N38" s="1332"/>
      <c r="O38" s="1334"/>
    </row>
    <row r="39" spans="1:15" x14ac:dyDescent="0.2">
      <c r="A39" s="1335"/>
      <c r="B39" s="1335"/>
      <c r="C39" s="1335"/>
      <c r="D39" s="1335"/>
      <c r="E39" s="1335"/>
      <c r="F39" s="1335"/>
      <c r="G39" s="1336"/>
      <c r="H39" s="1336"/>
      <c r="I39" s="1335"/>
      <c r="J39" s="1336"/>
      <c r="K39" s="1336"/>
      <c r="L39" s="1335"/>
      <c r="M39" s="1336"/>
      <c r="N39" s="1336"/>
      <c r="O39" s="1335"/>
    </row>
    <row r="40" spans="1:15" ht="13.15" customHeight="1" x14ac:dyDescent="0.2">
      <c r="A40" s="2569" t="s">
        <v>579</v>
      </c>
      <c r="B40" s="2581"/>
      <c r="C40" s="2582"/>
      <c r="D40" s="2582"/>
      <c r="E40" s="2582"/>
      <c r="F40" s="2582"/>
      <c r="G40" s="2583"/>
      <c r="H40" s="2583"/>
      <c r="I40" s="2583"/>
      <c r="J40" s="2583"/>
      <c r="K40" s="2583"/>
      <c r="L40" s="2583"/>
      <c r="M40" s="2583"/>
      <c r="N40" s="2583"/>
      <c r="O40" s="2583"/>
    </row>
    <row r="41" spans="1:15" x14ac:dyDescent="0.2">
      <c r="A41" s="2569" t="s">
        <v>75</v>
      </c>
      <c r="B41" s="2584"/>
      <c r="C41" s="2584"/>
      <c r="D41" s="2584"/>
      <c r="E41" s="2584"/>
      <c r="F41" s="2584"/>
      <c r="G41" s="2584"/>
      <c r="H41" s="2584"/>
      <c r="I41" s="2584"/>
      <c r="J41" s="2584"/>
      <c r="K41" s="2584"/>
      <c r="L41" s="2584"/>
      <c r="M41" s="2584"/>
      <c r="N41" s="2584"/>
      <c r="O41" s="2584"/>
    </row>
    <row r="42" spans="1:15" x14ac:dyDescent="0.2">
      <c r="A42" s="2569" t="s">
        <v>638</v>
      </c>
      <c r="B42" s="2584"/>
      <c r="C42" s="2584"/>
      <c r="D42" s="2585"/>
      <c r="E42" s="2585"/>
      <c r="F42" s="1338"/>
      <c r="G42" s="2585"/>
      <c r="H42" s="2585"/>
      <c r="I42" s="2585"/>
      <c r="J42" s="2585"/>
      <c r="K42" s="2585"/>
      <c r="L42" s="2585"/>
      <c r="M42" s="2585"/>
      <c r="N42" s="2585"/>
      <c r="O42" s="2585"/>
    </row>
    <row r="43" spans="1:15" s="97" customFormat="1" ht="44.45" customHeight="1" x14ac:dyDescent="0.2">
      <c r="A43" s="3133" t="s">
        <v>639</v>
      </c>
      <c r="B43" s="3133"/>
      <c r="C43" s="3133"/>
      <c r="D43" s="3133"/>
      <c r="E43" s="3133"/>
      <c r="F43" s="3133"/>
      <c r="G43" s="3133"/>
      <c r="H43" s="3133"/>
      <c r="I43" s="3133"/>
      <c r="J43" s="3133"/>
      <c r="K43" s="3133"/>
      <c r="L43" s="3133"/>
      <c r="M43" s="3133"/>
      <c r="N43" s="3133"/>
      <c r="O43" s="3133"/>
    </row>
    <row r="44" spans="1:15" ht="12.75" customHeight="1" x14ac:dyDescent="0.2">
      <c r="A44" s="1846"/>
      <c r="B44" s="1337"/>
      <c r="C44" s="1339"/>
      <c r="D44" s="1302"/>
      <c r="E44" s="1339"/>
      <c r="F44" s="1337"/>
      <c r="G44" s="1302"/>
      <c r="H44" s="1302"/>
      <c r="I44" s="1302"/>
      <c r="J44" s="1337"/>
      <c r="K44" s="1337"/>
      <c r="L44" s="1337"/>
      <c r="M44" s="1302"/>
      <c r="N44" s="1302"/>
      <c r="O44" s="1302"/>
    </row>
    <row r="45" spans="1:15" x14ac:dyDescent="0.2">
      <c r="I45" s="250"/>
      <c r="M45" s="249"/>
      <c r="N45" s="249"/>
      <c r="O45" s="250"/>
    </row>
  </sheetData>
  <mergeCells count="14">
    <mergeCell ref="A1:O1"/>
    <mergeCell ref="A5:O5"/>
    <mergeCell ref="M8:O8"/>
    <mergeCell ref="A43:O43"/>
    <mergeCell ref="A2:O2"/>
    <mergeCell ref="A3:O3"/>
    <mergeCell ref="A4:O4"/>
    <mergeCell ref="A6:C9"/>
    <mergeCell ref="D6:F9"/>
    <mergeCell ref="G6:I7"/>
    <mergeCell ref="J6:L7"/>
    <mergeCell ref="M6:O7"/>
    <mergeCell ref="G8:I8"/>
    <mergeCell ref="J8:L8"/>
  </mergeCells>
  <printOptions horizontalCentered="1"/>
  <pageMargins left="0.7" right="0.7" top="0.75" bottom="0.5" header="0.3" footer="0.3"/>
  <pageSetup scale="91" orientation="landscape" r:id="rId1"/>
  <headerFooter>
    <oddFooter>&amp;R2015 Data Tables</odd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sheetPr>
    <pageSetUpPr fitToPage="1"/>
  </sheetPr>
  <dimension ref="A1:N103"/>
  <sheetViews>
    <sheetView zoomScale="80" zoomScaleNormal="80" zoomScaleSheetLayoutView="80" workbookViewId="0">
      <selection sqref="A1:N1"/>
    </sheetView>
  </sheetViews>
  <sheetFormatPr defaultColWidth="9.140625" defaultRowHeight="12.75" x14ac:dyDescent="0.2"/>
  <cols>
    <col min="1" max="1" width="1.7109375" style="355" customWidth="1"/>
    <col min="2" max="2" width="2.7109375" style="355" customWidth="1"/>
    <col min="3" max="3" width="28.28515625" style="355" bestFit="1" customWidth="1"/>
    <col min="4" max="4" width="18.7109375" style="355" bestFit="1" customWidth="1"/>
    <col min="5" max="5" width="19.140625" style="355" bestFit="1" customWidth="1"/>
    <col min="6" max="6" width="14.42578125" style="355" bestFit="1" customWidth="1"/>
    <col min="7" max="7" width="7.7109375" style="355" customWidth="1"/>
    <col min="8" max="8" width="17" style="355" bestFit="1" customWidth="1"/>
    <col min="9" max="9" width="19.140625" style="355" customWidth="1"/>
    <col min="10" max="10" width="14.7109375" style="355" bestFit="1" customWidth="1"/>
    <col min="11" max="11" width="3.7109375" style="355" customWidth="1"/>
    <col min="12" max="13" width="17" style="355" bestFit="1" customWidth="1"/>
    <col min="14" max="14" width="3.7109375" style="355" customWidth="1"/>
    <col min="15" max="16384" width="9.140625" style="560"/>
  </cols>
  <sheetData>
    <row r="1" spans="1:14" ht="20.25" x14ac:dyDescent="0.3">
      <c r="A1" s="3052" t="s">
        <v>640</v>
      </c>
      <c r="B1" s="3053"/>
      <c r="C1" s="3053"/>
      <c r="D1" s="3053"/>
      <c r="E1" s="3053"/>
      <c r="F1" s="3053"/>
      <c r="G1" s="3053"/>
      <c r="H1" s="3053"/>
      <c r="I1" s="3053"/>
      <c r="J1" s="3053"/>
      <c r="K1" s="3053"/>
      <c r="L1" s="3053"/>
      <c r="M1" s="3053"/>
      <c r="N1" s="3054"/>
    </row>
    <row r="2" spans="1:14" ht="18" x14ac:dyDescent="0.25">
      <c r="A2" s="2696" t="s">
        <v>304</v>
      </c>
      <c r="B2" s="2697"/>
      <c r="C2" s="2697"/>
      <c r="D2" s="2697"/>
      <c r="E2" s="2697"/>
      <c r="F2" s="2697"/>
      <c r="G2" s="2697"/>
      <c r="H2" s="2697"/>
      <c r="I2" s="2697"/>
      <c r="J2" s="2697"/>
      <c r="K2" s="2697"/>
      <c r="L2" s="2697"/>
      <c r="M2" s="2697"/>
      <c r="N2" s="2698"/>
    </row>
    <row r="3" spans="1:14" ht="18" x14ac:dyDescent="0.25">
      <c r="A3" s="2696" t="s">
        <v>1</v>
      </c>
      <c r="B3" s="2697"/>
      <c r="C3" s="2697"/>
      <c r="D3" s="2697"/>
      <c r="E3" s="2697"/>
      <c r="F3" s="2697"/>
      <c r="G3" s="2697"/>
      <c r="H3" s="2697"/>
      <c r="I3" s="2697"/>
      <c r="J3" s="2697"/>
      <c r="K3" s="2697"/>
      <c r="L3" s="2697"/>
      <c r="M3" s="2697"/>
      <c r="N3" s="2698"/>
    </row>
    <row r="4" spans="1:14" ht="13.5" thickBot="1" x14ac:dyDescent="0.25">
      <c r="A4" s="3287"/>
      <c r="B4" s="3288"/>
      <c r="C4" s="3288"/>
      <c r="D4" s="3288"/>
      <c r="E4" s="3288"/>
      <c r="F4" s="3288"/>
      <c r="G4" s="3288"/>
      <c r="H4" s="3288"/>
      <c r="I4" s="3288"/>
      <c r="J4" s="3288"/>
      <c r="K4" s="3288"/>
      <c r="L4" s="3288"/>
      <c r="M4" s="3288"/>
      <c r="N4" s="3289"/>
    </row>
    <row r="5" spans="1:14" ht="12.75" customHeight="1" x14ac:dyDescent="0.2">
      <c r="A5" s="3273" t="s">
        <v>641</v>
      </c>
      <c r="B5" s="3274"/>
      <c r="C5" s="3275"/>
      <c r="D5" s="1340"/>
      <c r="E5" s="1340"/>
      <c r="F5" s="1340"/>
      <c r="G5" s="1340"/>
      <c r="H5" s="1874"/>
      <c r="I5" s="1340"/>
      <c r="J5" s="1340"/>
      <c r="K5" s="1340"/>
      <c r="L5" s="1874"/>
      <c r="M5" s="1340"/>
      <c r="N5" s="1343"/>
    </row>
    <row r="6" spans="1:14" ht="18" x14ac:dyDescent="0.2">
      <c r="A6" s="3273"/>
      <c r="B6" s="3274"/>
      <c r="C6" s="3275"/>
      <c r="D6" s="3279" t="s">
        <v>612</v>
      </c>
      <c r="E6" s="3274"/>
      <c r="F6" s="3274"/>
      <c r="G6" s="3280"/>
      <c r="H6" s="3281" t="s">
        <v>611</v>
      </c>
      <c r="I6" s="3274"/>
      <c r="J6" s="3274"/>
      <c r="K6" s="3280"/>
      <c r="L6" s="3281" t="s">
        <v>21</v>
      </c>
      <c r="M6" s="3274"/>
      <c r="N6" s="3282"/>
    </row>
    <row r="7" spans="1:14" ht="12.75" customHeight="1" x14ac:dyDescent="0.2">
      <c r="A7" s="3273"/>
      <c r="B7" s="3274"/>
      <c r="C7" s="3275"/>
      <c r="D7" s="1344"/>
      <c r="E7" s="1344"/>
      <c r="F7" s="1345"/>
      <c r="G7" s="1345"/>
      <c r="H7" s="1346"/>
      <c r="I7" s="1344"/>
      <c r="J7" s="1345"/>
      <c r="K7" s="1345"/>
      <c r="L7" s="1346"/>
      <c r="M7" s="1344"/>
      <c r="N7" s="1347"/>
    </row>
    <row r="8" spans="1:14" ht="15.75" customHeight="1" x14ac:dyDescent="0.2">
      <c r="A8" s="3273"/>
      <c r="B8" s="3274"/>
      <c r="C8" s="3275"/>
      <c r="D8" s="1348" t="s">
        <v>642</v>
      </c>
      <c r="E8" s="1349" t="s">
        <v>573</v>
      </c>
      <c r="F8" s="3283" t="s">
        <v>576</v>
      </c>
      <c r="G8" s="3284"/>
      <c r="H8" s="1348" t="s">
        <v>642</v>
      </c>
      <c r="I8" s="1349" t="s">
        <v>573</v>
      </c>
      <c r="J8" s="3283" t="s">
        <v>575</v>
      </c>
      <c r="K8" s="3284"/>
      <c r="L8" s="1348" t="s">
        <v>642</v>
      </c>
      <c r="M8" s="1349" t="s">
        <v>573</v>
      </c>
      <c r="N8" s="1350"/>
    </row>
    <row r="9" spans="1:14" ht="12.75" customHeight="1" x14ac:dyDescent="0.2">
      <c r="A9" s="3273"/>
      <c r="B9" s="3274"/>
      <c r="C9" s="3275"/>
      <c r="D9" s="1351" t="s">
        <v>14</v>
      </c>
      <c r="E9" s="1352" t="s">
        <v>14</v>
      </c>
      <c r="F9" s="3285" t="s">
        <v>14</v>
      </c>
      <c r="G9" s="3286"/>
      <c r="H9" s="1351" t="s">
        <v>14</v>
      </c>
      <c r="I9" s="1352" t="s">
        <v>14</v>
      </c>
      <c r="J9" s="3285" t="s">
        <v>14</v>
      </c>
      <c r="K9" s="3286"/>
      <c r="L9" s="1351" t="s">
        <v>14</v>
      </c>
      <c r="M9" s="1352" t="s">
        <v>14</v>
      </c>
      <c r="N9" s="1353"/>
    </row>
    <row r="10" spans="1:14" ht="13.5" customHeight="1" thickBot="1" x14ac:dyDescent="0.25">
      <c r="A10" s="3290"/>
      <c r="B10" s="3291"/>
      <c r="C10" s="3292"/>
      <c r="D10" s="1354"/>
      <c r="E10" s="1354"/>
      <c r="F10" s="1354"/>
      <c r="G10" s="1354"/>
      <c r="H10" s="1355"/>
      <c r="I10" s="1354"/>
      <c r="J10" s="1354"/>
      <c r="K10" s="1354"/>
      <c r="L10" s="1355"/>
      <c r="M10" s="1354"/>
      <c r="N10" s="1356"/>
    </row>
    <row r="11" spans="1:14" x14ac:dyDescent="0.2">
      <c r="A11" s="1357"/>
      <c r="B11" s="1358"/>
      <c r="C11" s="1359"/>
      <c r="D11" s="1358"/>
      <c r="E11" s="1358"/>
      <c r="F11" s="1358"/>
      <c r="G11" s="1360"/>
      <c r="H11" s="1358"/>
      <c r="I11" s="1358"/>
      <c r="J11" s="1358"/>
      <c r="K11" s="1358"/>
      <c r="L11" s="1361"/>
      <c r="M11" s="1358"/>
      <c r="N11" s="1362"/>
    </row>
    <row r="12" spans="1:14" ht="15.75" x14ac:dyDescent="0.2">
      <c r="A12" s="1363"/>
      <c r="B12" s="1364" t="s">
        <v>643</v>
      </c>
      <c r="C12" s="744"/>
      <c r="D12" s="1365">
        <v>12996.890000000001</v>
      </c>
      <c r="E12" s="1365">
        <v>11484.73</v>
      </c>
      <c r="F12" s="1365">
        <v>1513.4199999999998</v>
      </c>
      <c r="G12" s="1366"/>
      <c r="H12" s="1365">
        <v>202328.94</v>
      </c>
      <c r="I12" s="1365">
        <v>245371.22</v>
      </c>
      <c r="J12" s="1365">
        <v>43042.29</v>
      </c>
      <c r="K12" s="1367"/>
      <c r="L12" s="1365">
        <v>215325.83000000002</v>
      </c>
      <c r="M12" s="1365">
        <v>256855.94999999998</v>
      </c>
      <c r="N12" s="1368"/>
    </row>
    <row r="13" spans="1:14" ht="15.75" x14ac:dyDescent="0.2">
      <c r="A13" s="1093"/>
      <c r="B13" s="1364"/>
      <c r="C13" s="1369" t="s">
        <v>644</v>
      </c>
      <c r="D13" s="1370">
        <v>1166.45</v>
      </c>
      <c r="E13" s="1371">
        <v>1026.68</v>
      </c>
      <c r="F13" s="1371">
        <v>139.77000000000001</v>
      </c>
      <c r="G13" s="1366"/>
      <c r="H13" s="1371">
        <v>127463.86</v>
      </c>
      <c r="I13" s="1371">
        <v>155409.12</v>
      </c>
      <c r="J13" s="1371">
        <v>27945.26</v>
      </c>
      <c r="K13" s="1367"/>
      <c r="L13" s="1371">
        <v>128630.31</v>
      </c>
      <c r="M13" s="1371">
        <v>156435.79999999999</v>
      </c>
      <c r="N13" s="1372"/>
    </row>
    <row r="14" spans="1:14" ht="15.75" x14ac:dyDescent="0.2">
      <c r="A14" s="1093"/>
      <c r="B14" s="1364"/>
      <c r="C14" s="1369" t="s">
        <v>645</v>
      </c>
      <c r="D14" s="1370">
        <v>194.58</v>
      </c>
      <c r="E14" s="1371">
        <v>92.55</v>
      </c>
      <c r="F14" s="1371">
        <v>102.03</v>
      </c>
      <c r="G14" s="1366"/>
      <c r="H14" s="1371">
        <v>4230.12</v>
      </c>
      <c r="I14" s="1371">
        <v>5162.76</v>
      </c>
      <c r="J14" s="1371">
        <v>932.64</v>
      </c>
      <c r="K14" s="1367"/>
      <c r="L14" s="1371">
        <v>4424.7</v>
      </c>
      <c r="M14" s="1371">
        <v>5255.31</v>
      </c>
      <c r="N14" s="1372"/>
    </row>
    <row r="15" spans="1:14" ht="15.75" x14ac:dyDescent="0.2">
      <c r="A15" s="1093"/>
      <c r="B15" s="1364"/>
      <c r="C15" s="1369" t="s">
        <v>646</v>
      </c>
      <c r="D15" s="1370">
        <v>3523.64</v>
      </c>
      <c r="E15" s="1371">
        <v>3169.44</v>
      </c>
      <c r="F15" s="1371">
        <v>355.46</v>
      </c>
      <c r="G15" s="1366"/>
      <c r="H15" s="1371">
        <v>61802.33</v>
      </c>
      <c r="I15" s="1371">
        <v>73753.289999999994</v>
      </c>
      <c r="J15" s="1371">
        <v>11950.96</v>
      </c>
      <c r="K15" s="1367"/>
      <c r="L15" s="1371">
        <v>65325.97</v>
      </c>
      <c r="M15" s="1371">
        <v>76922.73</v>
      </c>
      <c r="N15" s="1372"/>
    </row>
    <row r="16" spans="1:14" ht="15.75" x14ac:dyDescent="0.2">
      <c r="A16" s="1093"/>
      <c r="B16" s="1364"/>
      <c r="C16" s="1369" t="s">
        <v>647</v>
      </c>
      <c r="D16" s="1370">
        <v>100.55</v>
      </c>
      <c r="E16" s="1371">
        <v>80.959999999999994</v>
      </c>
      <c r="F16" s="1371">
        <v>19.59</v>
      </c>
      <c r="G16" s="1366"/>
      <c r="H16" s="1371">
        <v>2513.15</v>
      </c>
      <c r="I16" s="1371">
        <v>3188.92</v>
      </c>
      <c r="J16" s="1371">
        <v>675.78</v>
      </c>
      <c r="K16" s="1367"/>
      <c r="L16" s="1371">
        <v>2613.7000000000003</v>
      </c>
      <c r="M16" s="1371">
        <v>3269.88</v>
      </c>
      <c r="N16" s="1372"/>
    </row>
    <row r="17" spans="1:14" ht="15.75" x14ac:dyDescent="0.2">
      <c r="A17" s="1093"/>
      <c r="B17" s="1364"/>
      <c r="C17" s="1369" t="s">
        <v>648</v>
      </c>
      <c r="D17" s="1370">
        <v>7879.63</v>
      </c>
      <c r="E17" s="1371">
        <v>7007.38</v>
      </c>
      <c r="F17" s="1371">
        <v>872.25</v>
      </c>
      <c r="G17" s="1366"/>
      <c r="H17" s="1371">
        <v>5203.25</v>
      </c>
      <c r="I17" s="1371">
        <v>6468.19</v>
      </c>
      <c r="J17" s="1371">
        <v>1264.94</v>
      </c>
      <c r="K17" s="1367"/>
      <c r="L17" s="1371">
        <v>13082.880000000001</v>
      </c>
      <c r="M17" s="1371">
        <v>13475.57</v>
      </c>
      <c r="N17" s="1372"/>
    </row>
    <row r="18" spans="1:14" ht="15.75" x14ac:dyDescent="0.2">
      <c r="A18" s="1093"/>
      <c r="B18" s="1364"/>
      <c r="C18" s="1369" t="s">
        <v>649</v>
      </c>
      <c r="D18" s="1370">
        <v>132.04</v>
      </c>
      <c r="E18" s="1371">
        <v>107.72</v>
      </c>
      <c r="F18" s="1371">
        <v>24.32</v>
      </c>
      <c r="G18" s="1366"/>
      <c r="H18" s="1371">
        <v>1116.23</v>
      </c>
      <c r="I18" s="1371">
        <v>1388.94</v>
      </c>
      <c r="J18" s="1371">
        <v>272.70999999999998</v>
      </c>
      <c r="K18" s="1367"/>
      <c r="L18" s="1371">
        <v>1248.27</v>
      </c>
      <c r="M18" s="1371">
        <v>1496.66</v>
      </c>
      <c r="N18" s="1372"/>
    </row>
    <row r="19" spans="1:14" ht="15.75" x14ac:dyDescent="0.2">
      <c r="A19" s="1093"/>
      <c r="B19" s="1364" t="s">
        <v>650</v>
      </c>
      <c r="C19" s="744"/>
      <c r="D19" s="1373">
        <v>118750.89</v>
      </c>
      <c r="E19" s="1373">
        <v>99929.26999999999</v>
      </c>
      <c r="F19" s="1373">
        <v>18821.600000000002</v>
      </c>
      <c r="G19" s="1374"/>
      <c r="H19" s="1373">
        <v>585592.71000000008</v>
      </c>
      <c r="I19" s="1373">
        <v>696043.44</v>
      </c>
      <c r="J19" s="1373">
        <v>110450.73999999999</v>
      </c>
      <c r="K19" s="1375"/>
      <c r="L19" s="1376">
        <v>704343.60000000009</v>
      </c>
      <c r="M19" s="1376">
        <v>795972.71000000008</v>
      </c>
      <c r="N19" s="1372"/>
    </row>
    <row r="20" spans="1:14" ht="15.75" x14ac:dyDescent="0.2">
      <c r="A20" s="1363"/>
      <c r="B20" s="1364"/>
      <c r="C20" s="1369" t="s">
        <v>651</v>
      </c>
      <c r="D20" s="1370">
        <v>1367.93</v>
      </c>
      <c r="E20" s="1371">
        <v>1350.34</v>
      </c>
      <c r="F20" s="1371">
        <v>17.579999999999998</v>
      </c>
      <c r="G20" s="1366"/>
      <c r="H20" s="1371">
        <v>18462.28</v>
      </c>
      <c r="I20" s="1371">
        <v>23980.84</v>
      </c>
      <c r="J20" s="1371">
        <v>5518.57</v>
      </c>
      <c r="K20" s="1367"/>
      <c r="L20" s="1371">
        <v>19830.21</v>
      </c>
      <c r="M20" s="1371">
        <v>25331.18</v>
      </c>
      <c r="N20" s="1377"/>
    </row>
    <row r="21" spans="1:14" ht="15.75" x14ac:dyDescent="0.2">
      <c r="A21" s="1093" t="s">
        <v>652</v>
      </c>
      <c r="B21" s="1364"/>
      <c r="C21" s="1369" t="s">
        <v>653</v>
      </c>
      <c r="D21" s="1370">
        <v>231.66</v>
      </c>
      <c r="E21" s="1371">
        <v>194.88</v>
      </c>
      <c r="F21" s="1371">
        <v>36.770000000000003</v>
      </c>
      <c r="G21" s="1366"/>
      <c r="H21" s="1371">
        <v>15635.72</v>
      </c>
      <c r="I21" s="1371">
        <v>18723.77</v>
      </c>
      <c r="J21" s="1371">
        <v>3088.05</v>
      </c>
      <c r="K21" s="1367"/>
      <c r="L21" s="1371">
        <v>15867.38</v>
      </c>
      <c r="M21" s="1371">
        <v>18918.650000000001</v>
      </c>
      <c r="N21" s="1372"/>
    </row>
    <row r="22" spans="1:14" ht="15.75" x14ac:dyDescent="0.2">
      <c r="A22" s="1093"/>
      <c r="B22" s="1364"/>
      <c r="C22" s="1369" t="s">
        <v>654</v>
      </c>
      <c r="D22" s="1370">
        <v>1599.36</v>
      </c>
      <c r="E22" s="1371">
        <v>1262.5899999999999</v>
      </c>
      <c r="F22" s="1371">
        <v>336.77</v>
      </c>
      <c r="G22" s="1366"/>
      <c r="H22" s="1371">
        <v>46859.839999999997</v>
      </c>
      <c r="I22" s="1371">
        <v>57963.64</v>
      </c>
      <c r="J22" s="1371">
        <v>11103.8</v>
      </c>
      <c r="K22" s="1367"/>
      <c r="L22" s="1371">
        <v>48459.199999999997</v>
      </c>
      <c r="M22" s="1371">
        <v>59226.229999999996</v>
      </c>
      <c r="N22" s="1372"/>
    </row>
    <row r="23" spans="1:14" ht="15.75" x14ac:dyDescent="0.2">
      <c r="A23" s="1093"/>
      <c r="B23" s="1364"/>
      <c r="C23" s="1369" t="s">
        <v>655</v>
      </c>
      <c r="D23" s="1370">
        <v>61244.6</v>
      </c>
      <c r="E23" s="1371">
        <v>50960.72</v>
      </c>
      <c r="F23" s="1371">
        <v>10283.879999999999</v>
      </c>
      <c r="G23" s="1366"/>
      <c r="H23" s="1371">
        <v>133039.01</v>
      </c>
      <c r="I23" s="1371">
        <v>158379.07</v>
      </c>
      <c r="J23" s="1371">
        <v>25340.06</v>
      </c>
      <c r="K23" s="1367"/>
      <c r="L23" s="1371">
        <v>194283.61000000002</v>
      </c>
      <c r="M23" s="1371">
        <v>209339.79</v>
      </c>
      <c r="N23" s="1372"/>
    </row>
    <row r="24" spans="1:14" ht="15.75" x14ac:dyDescent="0.2">
      <c r="A24" s="1093"/>
      <c r="B24" s="1364"/>
      <c r="C24" s="1369" t="s">
        <v>656</v>
      </c>
      <c r="D24" s="1370">
        <v>35574.639999999999</v>
      </c>
      <c r="E24" s="1371">
        <v>31920.62</v>
      </c>
      <c r="F24" s="1371">
        <v>3654.02</v>
      </c>
      <c r="G24" s="1378"/>
      <c r="H24" s="1371">
        <v>186927.72</v>
      </c>
      <c r="I24" s="1371">
        <v>212556.31</v>
      </c>
      <c r="J24" s="1371">
        <v>25628.59</v>
      </c>
      <c r="K24" s="1367"/>
      <c r="L24" s="1371">
        <v>222502.36</v>
      </c>
      <c r="M24" s="1371">
        <v>244476.93</v>
      </c>
      <c r="N24" s="1372"/>
    </row>
    <row r="25" spans="1:14" ht="15.75" x14ac:dyDescent="0.2">
      <c r="A25" s="1093"/>
      <c r="B25" s="1364"/>
      <c r="C25" s="1369" t="s">
        <v>657</v>
      </c>
      <c r="D25" s="1370">
        <v>5388.67</v>
      </c>
      <c r="E25" s="1371">
        <v>4855.2</v>
      </c>
      <c r="F25" s="1371">
        <v>533.47</v>
      </c>
      <c r="G25" s="1366"/>
      <c r="H25" s="1371">
        <v>101335.86</v>
      </c>
      <c r="I25" s="1371">
        <v>124836.59</v>
      </c>
      <c r="J25" s="1371">
        <v>23500.73</v>
      </c>
      <c r="K25" s="1367"/>
      <c r="L25" s="1371">
        <v>106724.53</v>
      </c>
      <c r="M25" s="1371">
        <v>129691.79</v>
      </c>
      <c r="N25" s="1372"/>
    </row>
    <row r="26" spans="1:14" ht="15.75" x14ac:dyDescent="0.2">
      <c r="A26" s="1093"/>
      <c r="B26" s="1364"/>
      <c r="C26" s="1369" t="s">
        <v>658</v>
      </c>
      <c r="D26" s="1370">
        <v>13020.54</v>
      </c>
      <c r="E26" s="1371">
        <v>9092.83</v>
      </c>
      <c r="F26" s="1371">
        <v>3927.71</v>
      </c>
      <c r="G26" s="1366"/>
      <c r="H26" s="1371">
        <v>82088.97</v>
      </c>
      <c r="I26" s="1371">
        <v>97922.96</v>
      </c>
      <c r="J26" s="1371">
        <v>15833.99</v>
      </c>
      <c r="K26" s="1367"/>
      <c r="L26" s="1371">
        <v>95109.510000000009</v>
      </c>
      <c r="M26" s="1371">
        <v>107015.79000000001</v>
      </c>
      <c r="N26" s="1372"/>
    </row>
    <row r="27" spans="1:14" ht="15.75" x14ac:dyDescent="0.2">
      <c r="A27" s="1093"/>
      <c r="B27" s="1364"/>
      <c r="C27" s="1369" t="s">
        <v>659</v>
      </c>
      <c r="D27" s="1370">
        <v>323.49</v>
      </c>
      <c r="E27" s="1371">
        <v>292.08999999999997</v>
      </c>
      <c r="F27" s="1371">
        <v>31.4</v>
      </c>
      <c r="G27" s="1366"/>
      <c r="H27" s="1371">
        <v>1243.31</v>
      </c>
      <c r="I27" s="1371">
        <v>1680.26</v>
      </c>
      <c r="J27" s="1371">
        <v>436.95</v>
      </c>
      <c r="K27" s="1367"/>
      <c r="L27" s="1371">
        <v>1566.8</v>
      </c>
      <c r="M27" s="1371">
        <v>1972.35</v>
      </c>
      <c r="N27" s="1372"/>
    </row>
    <row r="28" spans="1:14" ht="15.75" x14ac:dyDescent="0.2">
      <c r="A28" s="1093"/>
      <c r="B28" s="1364" t="s">
        <v>660</v>
      </c>
      <c r="C28" s="744"/>
      <c r="D28" s="1376">
        <v>41635.560000000005</v>
      </c>
      <c r="E28" s="1376">
        <v>35845.78</v>
      </c>
      <c r="F28" s="1376">
        <v>5789.7900000000009</v>
      </c>
      <c r="G28" s="1366"/>
      <c r="H28" s="1376">
        <v>244116.58</v>
      </c>
      <c r="I28" s="1376">
        <v>311049.00999999995</v>
      </c>
      <c r="J28" s="1376">
        <v>66932.41</v>
      </c>
      <c r="K28" s="1367"/>
      <c r="L28" s="1376">
        <v>285752.14</v>
      </c>
      <c r="M28" s="1376">
        <v>346894.78999999992</v>
      </c>
      <c r="N28" s="1372"/>
    </row>
    <row r="29" spans="1:14" ht="15.75" x14ac:dyDescent="0.2">
      <c r="A29" s="1363"/>
      <c r="B29" s="1364"/>
      <c r="C29" s="1369" t="s">
        <v>661</v>
      </c>
      <c r="D29" s="1370">
        <v>727.28</v>
      </c>
      <c r="E29" s="1371">
        <v>556.28</v>
      </c>
      <c r="F29" s="1371">
        <v>171</v>
      </c>
      <c r="G29" s="1366"/>
      <c r="H29" s="1371">
        <v>6032.16</v>
      </c>
      <c r="I29" s="1371">
        <v>7266.38</v>
      </c>
      <c r="J29" s="1371">
        <v>1234.21</v>
      </c>
      <c r="K29" s="1367"/>
      <c r="L29" s="1371">
        <v>6759.44</v>
      </c>
      <c r="M29" s="1371">
        <v>7822.66</v>
      </c>
      <c r="N29" s="1377"/>
    </row>
    <row r="30" spans="1:14" ht="15.75" x14ac:dyDescent="0.2">
      <c r="A30" s="1093"/>
      <c r="B30" s="1364"/>
      <c r="C30" s="1369" t="s">
        <v>662</v>
      </c>
      <c r="D30" s="1370">
        <v>171.64</v>
      </c>
      <c r="E30" s="1371">
        <v>138.13999999999999</v>
      </c>
      <c r="F30" s="1371">
        <v>33.5</v>
      </c>
      <c r="G30" s="1366"/>
      <c r="H30" s="1371">
        <v>2237.33</v>
      </c>
      <c r="I30" s="1371">
        <v>2819.38</v>
      </c>
      <c r="J30" s="1371">
        <v>582.04999999999995</v>
      </c>
      <c r="K30" s="1367"/>
      <c r="L30" s="1371">
        <v>2408.9699999999998</v>
      </c>
      <c r="M30" s="1371">
        <v>2957.52</v>
      </c>
      <c r="N30" s="1372"/>
    </row>
    <row r="31" spans="1:14" ht="15.75" x14ac:dyDescent="0.2">
      <c r="A31" s="1093"/>
      <c r="B31" s="1364"/>
      <c r="C31" s="1369" t="s">
        <v>663</v>
      </c>
      <c r="D31" s="1370">
        <v>4690.42</v>
      </c>
      <c r="E31" s="1371">
        <v>3544.27</v>
      </c>
      <c r="F31" s="1371">
        <v>1146.1500000000001</v>
      </c>
      <c r="G31" s="1366"/>
      <c r="H31" s="1371">
        <v>24125.200000000001</v>
      </c>
      <c r="I31" s="1371">
        <v>30672.29</v>
      </c>
      <c r="J31" s="1371">
        <v>6547.09</v>
      </c>
      <c r="K31" s="1367"/>
      <c r="L31" s="1371">
        <v>28815.620000000003</v>
      </c>
      <c r="M31" s="1371">
        <v>34216.559999999998</v>
      </c>
      <c r="N31" s="1372"/>
    </row>
    <row r="32" spans="1:14" ht="15.75" x14ac:dyDescent="0.2">
      <c r="A32" s="1093"/>
      <c r="B32" s="1364"/>
      <c r="C32" s="1369" t="s">
        <v>664</v>
      </c>
      <c r="D32" s="1370">
        <v>3801.45</v>
      </c>
      <c r="E32" s="1371">
        <v>3672.25</v>
      </c>
      <c r="F32" s="1371">
        <v>129.19</v>
      </c>
      <c r="G32" s="1366"/>
      <c r="H32" s="1371">
        <v>82226.59</v>
      </c>
      <c r="I32" s="1371">
        <v>110701.44</v>
      </c>
      <c r="J32" s="1371">
        <v>28474.84</v>
      </c>
      <c r="K32" s="1367"/>
      <c r="L32" s="1371">
        <v>86028.04</v>
      </c>
      <c r="M32" s="1371">
        <v>114373.69</v>
      </c>
      <c r="N32" s="1372"/>
    </row>
    <row r="33" spans="1:14" ht="15.75" x14ac:dyDescent="0.2">
      <c r="A33" s="1093"/>
      <c r="B33" s="1364"/>
      <c r="C33" s="1369" t="s">
        <v>665</v>
      </c>
      <c r="D33" s="1370">
        <v>444.52</v>
      </c>
      <c r="E33" s="1371">
        <v>365.23</v>
      </c>
      <c r="F33" s="1371">
        <v>79.290000000000006</v>
      </c>
      <c r="G33" s="1366"/>
      <c r="H33" s="1371">
        <v>9171.01</v>
      </c>
      <c r="I33" s="1371">
        <v>11457.02</v>
      </c>
      <c r="J33" s="1371">
        <v>2286.0100000000002</v>
      </c>
      <c r="K33" s="1367"/>
      <c r="L33" s="1371">
        <v>9615.5300000000007</v>
      </c>
      <c r="M33" s="1371">
        <v>11822.25</v>
      </c>
      <c r="N33" s="1372"/>
    </row>
    <row r="34" spans="1:14" ht="15.75" x14ac:dyDescent="0.2">
      <c r="A34" s="1093"/>
      <c r="B34" s="1364"/>
      <c r="C34" s="1369" t="s">
        <v>666</v>
      </c>
      <c r="D34" s="1370">
        <v>224.96</v>
      </c>
      <c r="E34" s="1371">
        <v>180.52</v>
      </c>
      <c r="F34" s="1371">
        <v>44.44</v>
      </c>
      <c r="G34" s="1366"/>
      <c r="H34" s="1371">
        <v>20030.63</v>
      </c>
      <c r="I34" s="1371">
        <v>25176.97</v>
      </c>
      <c r="J34" s="1371">
        <v>5146.34</v>
      </c>
      <c r="K34" s="1367"/>
      <c r="L34" s="1371">
        <v>20255.59</v>
      </c>
      <c r="M34" s="1371">
        <v>25357.49</v>
      </c>
      <c r="N34" s="1372"/>
    </row>
    <row r="35" spans="1:14" ht="15.75" x14ac:dyDescent="0.2">
      <c r="A35" s="1093"/>
      <c r="B35" s="1364"/>
      <c r="C35" s="1369" t="s">
        <v>667</v>
      </c>
      <c r="D35" s="1370">
        <v>1000.13</v>
      </c>
      <c r="E35" s="1371">
        <v>937.78</v>
      </c>
      <c r="F35" s="1371">
        <v>62.35</v>
      </c>
      <c r="G35" s="1366"/>
      <c r="H35" s="1371">
        <v>1300.25</v>
      </c>
      <c r="I35" s="1371">
        <v>1576.68</v>
      </c>
      <c r="J35" s="1371">
        <v>276.42</v>
      </c>
      <c r="K35" s="1367"/>
      <c r="L35" s="1371">
        <v>2300.38</v>
      </c>
      <c r="M35" s="1371">
        <v>2514.46</v>
      </c>
      <c r="N35" s="1372"/>
    </row>
    <row r="36" spans="1:14" ht="15.75" x14ac:dyDescent="0.2">
      <c r="A36" s="1093"/>
      <c r="B36" s="1364"/>
      <c r="C36" s="1369" t="s">
        <v>668</v>
      </c>
      <c r="D36" s="1370">
        <v>28736.46</v>
      </c>
      <c r="E36" s="1371">
        <v>24986.2</v>
      </c>
      <c r="F36" s="1371">
        <v>3750.27</v>
      </c>
      <c r="G36" s="1366"/>
      <c r="H36" s="1371">
        <v>36787.129999999997</v>
      </c>
      <c r="I36" s="1371">
        <v>44039.86</v>
      </c>
      <c r="J36" s="1371">
        <v>7252.74</v>
      </c>
      <c r="K36" s="1367"/>
      <c r="L36" s="1371">
        <v>65523.59</v>
      </c>
      <c r="M36" s="1371">
        <v>69026.06</v>
      </c>
      <c r="N36" s="1372"/>
    </row>
    <row r="37" spans="1:14" ht="15.75" x14ac:dyDescent="0.2">
      <c r="A37" s="1093"/>
      <c r="B37" s="1364"/>
      <c r="C37" s="1369" t="s">
        <v>669</v>
      </c>
      <c r="D37" s="1370">
        <v>1047.4000000000001</v>
      </c>
      <c r="E37" s="1371">
        <v>891.57</v>
      </c>
      <c r="F37" s="1371">
        <v>155.83000000000001</v>
      </c>
      <c r="G37" s="1366"/>
      <c r="H37" s="1371">
        <v>11488.93</v>
      </c>
      <c r="I37" s="1371">
        <v>14820.34</v>
      </c>
      <c r="J37" s="1371">
        <v>3331.41</v>
      </c>
      <c r="K37" s="1367"/>
      <c r="L37" s="1371">
        <v>12536.33</v>
      </c>
      <c r="M37" s="1371">
        <v>15711.91</v>
      </c>
      <c r="N37" s="1372"/>
    </row>
    <row r="38" spans="1:14" ht="15.75" x14ac:dyDescent="0.2">
      <c r="A38" s="1093"/>
      <c r="B38" s="1364"/>
      <c r="C38" s="1369" t="s">
        <v>670</v>
      </c>
      <c r="D38" s="1370">
        <v>791.3</v>
      </c>
      <c r="E38" s="1371">
        <v>573.54</v>
      </c>
      <c r="F38" s="1371">
        <v>217.77</v>
      </c>
      <c r="G38" s="1366"/>
      <c r="H38" s="1371">
        <v>50717.35</v>
      </c>
      <c r="I38" s="1371">
        <v>62518.65</v>
      </c>
      <c r="J38" s="1371">
        <v>11801.3</v>
      </c>
      <c r="K38" s="1367"/>
      <c r="L38" s="1371">
        <v>51508.65</v>
      </c>
      <c r="M38" s="1371">
        <v>63092.19</v>
      </c>
      <c r="N38" s="1372"/>
    </row>
    <row r="39" spans="1:14" ht="15.75" x14ac:dyDescent="0.2">
      <c r="A39" s="1093"/>
      <c r="B39" s="1364" t="s">
        <v>671</v>
      </c>
      <c r="C39" s="744"/>
      <c r="D39" s="1376">
        <v>100581.31</v>
      </c>
      <c r="E39" s="1376">
        <v>92046.680000000008</v>
      </c>
      <c r="F39" s="1376">
        <v>8534.630000000001</v>
      </c>
      <c r="G39" s="1366"/>
      <c r="H39" s="1376">
        <v>452914.53</v>
      </c>
      <c r="I39" s="1376">
        <v>546228.47999999998</v>
      </c>
      <c r="J39" s="1376">
        <v>93313.95</v>
      </c>
      <c r="K39" s="1367"/>
      <c r="L39" s="1376">
        <v>553495.84</v>
      </c>
      <c r="M39" s="1376">
        <v>638275.16</v>
      </c>
      <c r="N39" s="1372"/>
    </row>
    <row r="40" spans="1:14" ht="15.75" x14ac:dyDescent="0.2">
      <c r="A40" s="1363"/>
      <c r="B40" s="1379"/>
      <c r="C40" s="1369" t="s">
        <v>672</v>
      </c>
      <c r="D40" s="1370">
        <v>48041.2</v>
      </c>
      <c r="E40" s="1371">
        <v>43917.63</v>
      </c>
      <c r="F40" s="1371">
        <v>4123.57</v>
      </c>
      <c r="G40" s="1366"/>
      <c r="H40" s="1371">
        <v>107549.84</v>
      </c>
      <c r="I40" s="1371">
        <v>134000.51999999999</v>
      </c>
      <c r="J40" s="1371">
        <v>26450.68</v>
      </c>
      <c r="K40" s="1367"/>
      <c r="L40" s="1371">
        <v>155591.03999999998</v>
      </c>
      <c r="M40" s="1371">
        <v>177918.15</v>
      </c>
      <c r="N40" s="1377"/>
    </row>
    <row r="41" spans="1:14" ht="15.75" x14ac:dyDescent="0.2">
      <c r="A41" s="1093"/>
      <c r="B41" s="1379"/>
      <c r="C41" s="1369" t="s">
        <v>673</v>
      </c>
      <c r="D41" s="1370">
        <v>8283.43</v>
      </c>
      <c r="E41" s="1371">
        <v>7510.51</v>
      </c>
      <c r="F41" s="1371">
        <v>772.92</v>
      </c>
      <c r="G41" s="1366"/>
      <c r="H41" s="1371">
        <v>13947.93</v>
      </c>
      <c r="I41" s="1371">
        <v>17043.919999999998</v>
      </c>
      <c r="J41" s="1371">
        <v>3095.99</v>
      </c>
      <c r="K41" s="1367"/>
      <c r="L41" s="1371">
        <v>22231.360000000001</v>
      </c>
      <c r="M41" s="1371">
        <v>24554.43</v>
      </c>
      <c r="N41" s="1372"/>
    </row>
    <row r="42" spans="1:14" ht="15.75" x14ac:dyDescent="0.2">
      <c r="A42" s="1093"/>
      <c r="B42" s="1379"/>
      <c r="C42" s="1369" t="s">
        <v>674</v>
      </c>
      <c r="D42" s="1370">
        <v>18269.63</v>
      </c>
      <c r="E42" s="1371">
        <v>17427.7</v>
      </c>
      <c r="F42" s="1371">
        <v>841.93</v>
      </c>
      <c r="G42" s="1366"/>
      <c r="H42" s="1371">
        <v>164566</v>
      </c>
      <c r="I42" s="1371">
        <v>198084.85</v>
      </c>
      <c r="J42" s="1371">
        <v>33518.85</v>
      </c>
      <c r="K42" s="1367"/>
      <c r="L42" s="1371">
        <v>182835.63</v>
      </c>
      <c r="M42" s="1371">
        <v>215512.55000000002</v>
      </c>
      <c r="N42" s="1372"/>
    </row>
    <row r="43" spans="1:14" ht="15.75" x14ac:dyDescent="0.2">
      <c r="A43" s="1093"/>
      <c r="B43" s="1379"/>
      <c r="C43" s="1369" t="s">
        <v>675</v>
      </c>
      <c r="D43" s="1370">
        <v>8996.7099999999991</v>
      </c>
      <c r="E43" s="1371">
        <v>8128.49</v>
      </c>
      <c r="F43" s="1371">
        <v>868.22</v>
      </c>
      <c r="G43" s="1366"/>
      <c r="H43" s="1371">
        <v>54782.05</v>
      </c>
      <c r="I43" s="1371">
        <v>62205.11</v>
      </c>
      <c r="J43" s="1371">
        <v>7423.06</v>
      </c>
      <c r="K43" s="1367"/>
      <c r="L43" s="1371">
        <v>63778.76</v>
      </c>
      <c r="M43" s="1371">
        <v>70333.600000000006</v>
      </c>
      <c r="N43" s="1372"/>
    </row>
    <row r="44" spans="1:14" ht="15.75" x14ac:dyDescent="0.2">
      <c r="A44" s="1093"/>
      <c r="B44" s="1379"/>
      <c r="C44" s="1369" t="s">
        <v>676</v>
      </c>
      <c r="D44" s="1370">
        <v>8030.42</v>
      </c>
      <c r="E44" s="1371">
        <v>7125.91</v>
      </c>
      <c r="F44" s="1371">
        <v>904.51</v>
      </c>
      <c r="G44" s="1366"/>
      <c r="H44" s="1371">
        <v>79879.89</v>
      </c>
      <c r="I44" s="1371">
        <v>96598.37</v>
      </c>
      <c r="J44" s="1371">
        <v>16718.48</v>
      </c>
      <c r="K44" s="1367"/>
      <c r="L44" s="1371">
        <v>87910.31</v>
      </c>
      <c r="M44" s="1371">
        <v>103724.28</v>
      </c>
      <c r="N44" s="1372"/>
    </row>
    <row r="45" spans="1:14" ht="16.5" thickBot="1" x14ac:dyDescent="0.25">
      <c r="A45" s="633"/>
      <c r="B45" s="1380"/>
      <c r="C45" s="1381" t="s">
        <v>677</v>
      </c>
      <c r="D45" s="1382">
        <v>8959.92</v>
      </c>
      <c r="E45" s="1383">
        <v>7936.44</v>
      </c>
      <c r="F45" s="1383">
        <v>1023.48</v>
      </c>
      <c r="G45" s="1384"/>
      <c r="H45" s="1383">
        <v>32188.82</v>
      </c>
      <c r="I45" s="1383">
        <v>38295.71</v>
      </c>
      <c r="J45" s="1383">
        <v>6106.89</v>
      </c>
      <c r="K45" s="1385"/>
      <c r="L45" s="1383">
        <v>41148.74</v>
      </c>
      <c r="M45" s="1383">
        <v>46232.15</v>
      </c>
      <c r="N45" s="1386"/>
    </row>
    <row r="46" spans="1:14" ht="15.75" x14ac:dyDescent="0.2">
      <c r="A46" s="1387"/>
      <c r="B46" s="1388"/>
      <c r="C46" s="1389"/>
      <c r="D46" s="1390"/>
      <c r="E46" s="1390"/>
      <c r="F46" s="1390"/>
      <c r="G46" s="1390"/>
      <c r="H46" s="1390"/>
      <c r="I46" s="1390"/>
      <c r="J46" s="1390"/>
      <c r="K46" s="1391"/>
      <c r="L46" s="1390"/>
      <c r="M46" s="1390"/>
      <c r="N46" s="1392"/>
    </row>
    <row r="47" spans="1:14" x14ac:dyDescent="0.2">
      <c r="A47" s="2692" t="s">
        <v>613</v>
      </c>
      <c r="B47" s="2692"/>
      <c r="C47" s="2692"/>
      <c r="D47" s="2692"/>
      <c r="E47" s="2692"/>
      <c r="F47" s="2692"/>
      <c r="G47" s="2692"/>
      <c r="H47" s="2692"/>
      <c r="I47" s="2692"/>
      <c r="J47" s="2692"/>
      <c r="K47" s="2692"/>
      <c r="L47" s="2692"/>
      <c r="M47" s="2692"/>
      <c r="N47" s="2692"/>
    </row>
    <row r="48" spans="1:14" x14ac:dyDescent="0.2">
      <c r="A48" s="2702" t="s">
        <v>678</v>
      </c>
      <c r="B48" s="2702"/>
      <c r="C48" s="2702"/>
      <c r="D48" s="2702"/>
      <c r="E48" s="2702"/>
      <c r="F48" s="2702"/>
      <c r="G48" s="2702"/>
      <c r="H48" s="2702"/>
      <c r="I48" s="2702"/>
      <c r="J48" s="2702"/>
      <c r="K48" s="2702"/>
      <c r="L48" s="2702"/>
      <c r="M48" s="2702"/>
      <c r="N48" s="2702"/>
    </row>
    <row r="49" spans="1:14" x14ac:dyDescent="0.2">
      <c r="A49" s="2702" t="s">
        <v>679</v>
      </c>
      <c r="B49" s="2702"/>
      <c r="C49" s="2702"/>
      <c r="D49" s="2702"/>
      <c r="E49" s="2702"/>
      <c r="F49" s="2702"/>
      <c r="G49" s="2702"/>
      <c r="H49" s="2702"/>
      <c r="I49" s="2702"/>
      <c r="J49" s="2702"/>
      <c r="K49" s="2702"/>
      <c r="L49" s="2702"/>
      <c r="M49" s="2702"/>
      <c r="N49" s="2702"/>
    </row>
    <row r="50" spans="1:14" ht="34.9" customHeight="1" x14ac:dyDescent="0.2">
      <c r="A50" s="3133" t="s">
        <v>639</v>
      </c>
      <c r="B50" s="3133"/>
      <c r="C50" s="3133"/>
      <c r="D50" s="3133"/>
      <c r="E50" s="3133"/>
      <c r="F50" s="3133"/>
      <c r="G50" s="3133"/>
      <c r="H50" s="3133"/>
      <c r="I50" s="3133"/>
      <c r="J50" s="3133"/>
      <c r="K50" s="3133"/>
      <c r="L50" s="3133"/>
      <c r="M50" s="3133"/>
      <c r="N50" s="3133"/>
    </row>
    <row r="51" spans="1:14" ht="15.75" x14ac:dyDescent="0.2">
      <c r="A51" s="1387"/>
      <c r="B51" s="1388"/>
      <c r="C51" s="1389"/>
      <c r="D51" s="1390"/>
      <c r="E51" s="1390"/>
      <c r="F51" s="1390"/>
      <c r="G51" s="1390"/>
      <c r="H51" s="1390"/>
      <c r="I51" s="1390"/>
      <c r="J51" s="1390"/>
      <c r="K51" s="1391"/>
      <c r="L51" s="1390"/>
      <c r="M51" s="1390"/>
      <c r="N51" s="1392"/>
    </row>
    <row r="52" spans="1:14" ht="15.75" x14ac:dyDescent="0.2">
      <c r="A52" s="1387"/>
      <c r="B52" s="1388"/>
      <c r="C52" s="1389"/>
      <c r="D52" s="1390"/>
      <c r="E52" s="1390"/>
      <c r="F52" s="1390"/>
      <c r="G52" s="1390"/>
      <c r="H52" s="1390"/>
      <c r="I52" s="1390"/>
      <c r="J52" s="1390"/>
      <c r="K52" s="1391"/>
      <c r="L52" s="1390"/>
      <c r="M52" s="1390"/>
      <c r="N52" s="1392"/>
    </row>
    <row r="53" spans="1:14" ht="13.5" thickBot="1" x14ac:dyDescent="0.25">
      <c r="A53" s="1393"/>
      <c r="B53" s="1393"/>
      <c r="C53" s="1393"/>
      <c r="D53" s="1394"/>
      <c r="E53" s="1394"/>
      <c r="F53" s="1394"/>
      <c r="G53" s="1394"/>
      <c r="H53" s="1394"/>
      <c r="I53" s="1394"/>
      <c r="J53" s="1394"/>
      <c r="K53" s="1394"/>
      <c r="L53" s="1395"/>
      <c r="M53" s="1395"/>
      <c r="N53" s="1395"/>
    </row>
    <row r="54" spans="1:14" x14ac:dyDescent="0.2">
      <c r="A54" s="3007"/>
      <c r="B54" s="3008"/>
      <c r="C54" s="3008"/>
      <c r="D54" s="3008"/>
      <c r="E54" s="3008"/>
      <c r="F54" s="3008"/>
      <c r="G54" s="3008"/>
      <c r="H54" s="3008"/>
      <c r="I54" s="3008"/>
      <c r="J54" s="3008"/>
      <c r="K54" s="3008"/>
      <c r="L54" s="3008"/>
      <c r="M54" s="3008"/>
      <c r="N54" s="3009"/>
    </row>
    <row r="55" spans="1:14" ht="23.25" x14ac:dyDescent="0.35">
      <c r="A55" s="3067" t="s">
        <v>680</v>
      </c>
      <c r="B55" s="3068"/>
      <c r="C55" s="3068"/>
      <c r="D55" s="3068"/>
      <c r="E55" s="3068"/>
      <c r="F55" s="3068"/>
      <c r="G55" s="3068"/>
      <c r="H55" s="3068"/>
      <c r="I55" s="3068"/>
      <c r="J55" s="3068"/>
      <c r="K55" s="3068"/>
      <c r="L55" s="3068"/>
      <c r="M55" s="3068"/>
      <c r="N55" s="3069"/>
    </row>
    <row r="56" spans="1:14" ht="20.25" x14ac:dyDescent="0.3">
      <c r="A56" s="2693" t="s">
        <v>304</v>
      </c>
      <c r="B56" s="2694"/>
      <c r="C56" s="2694"/>
      <c r="D56" s="2694"/>
      <c r="E56" s="2694"/>
      <c r="F56" s="2694"/>
      <c r="G56" s="2694"/>
      <c r="H56" s="2694"/>
      <c r="I56" s="2694"/>
      <c r="J56" s="2694"/>
      <c r="K56" s="2694"/>
      <c r="L56" s="2694"/>
      <c r="M56" s="2694"/>
      <c r="N56" s="2695"/>
    </row>
    <row r="57" spans="1:14" ht="20.25" x14ac:dyDescent="0.3">
      <c r="A57" s="2693" t="s">
        <v>1</v>
      </c>
      <c r="B57" s="2694"/>
      <c r="C57" s="2694"/>
      <c r="D57" s="2694"/>
      <c r="E57" s="2694"/>
      <c r="F57" s="2694"/>
      <c r="G57" s="2694"/>
      <c r="H57" s="2694"/>
      <c r="I57" s="2694"/>
      <c r="J57" s="2694"/>
      <c r="K57" s="2694"/>
      <c r="L57" s="2694"/>
      <c r="M57" s="2694"/>
      <c r="N57" s="2695"/>
    </row>
    <row r="58" spans="1:14" ht="13.5" thickBot="1" x14ac:dyDescent="0.25">
      <c r="A58" s="3287"/>
      <c r="B58" s="3288"/>
      <c r="C58" s="3288"/>
      <c r="D58" s="3288"/>
      <c r="E58" s="3288"/>
      <c r="F58" s="3288"/>
      <c r="G58" s="3288"/>
      <c r="H58" s="3288"/>
      <c r="I58" s="3288"/>
      <c r="J58" s="3288"/>
      <c r="K58" s="3288"/>
      <c r="L58" s="3288"/>
      <c r="M58" s="3288"/>
      <c r="N58" s="3289"/>
    </row>
    <row r="59" spans="1:14" ht="12.75" customHeight="1" x14ac:dyDescent="0.2">
      <c r="A59" s="3270" t="s">
        <v>641</v>
      </c>
      <c r="B59" s="3271"/>
      <c r="C59" s="3272"/>
      <c r="D59" s="1340"/>
      <c r="E59" s="1340"/>
      <c r="F59" s="1340"/>
      <c r="G59" s="1341"/>
      <c r="H59" s="1342"/>
      <c r="I59" s="1340"/>
      <c r="J59" s="1340"/>
      <c r="K59" s="1341"/>
      <c r="L59" s="1342"/>
      <c r="M59" s="1340"/>
      <c r="N59" s="1343"/>
    </row>
    <row r="60" spans="1:14" ht="18" x14ac:dyDescent="0.2">
      <c r="A60" s="3273"/>
      <c r="B60" s="3274"/>
      <c r="C60" s="3275"/>
      <c r="D60" s="3279" t="s">
        <v>612</v>
      </c>
      <c r="E60" s="3274"/>
      <c r="F60" s="3274"/>
      <c r="G60" s="3280"/>
      <c r="H60" s="3281" t="s">
        <v>611</v>
      </c>
      <c r="I60" s="3274"/>
      <c r="J60" s="3274"/>
      <c r="K60" s="3280"/>
      <c r="L60" s="3281" t="s">
        <v>21</v>
      </c>
      <c r="M60" s="3274"/>
      <c r="N60" s="3282"/>
    </row>
    <row r="61" spans="1:14" ht="12.75" customHeight="1" x14ac:dyDescent="0.2">
      <c r="A61" s="3273"/>
      <c r="B61" s="3274"/>
      <c r="C61" s="3275"/>
      <c r="D61" s="1344"/>
      <c r="E61" s="1344"/>
      <c r="F61" s="1345"/>
      <c r="G61" s="1345"/>
      <c r="H61" s="1346"/>
      <c r="I61" s="1344"/>
      <c r="J61" s="1345"/>
      <c r="K61" s="1345"/>
      <c r="L61" s="1346"/>
      <c r="M61" s="1344"/>
      <c r="N61" s="1347"/>
    </row>
    <row r="62" spans="1:14" ht="15.75" customHeight="1" x14ac:dyDescent="0.2">
      <c r="A62" s="3273"/>
      <c r="B62" s="3274"/>
      <c r="C62" s="3275"/>
      <c r="D62" s="1348" t="s">
        <v>642</v>
      </c>
      <c r="E62" s="1349" t="s">
        <v>573</v>
      </c>
      <c r="F62" s="3283" t="s">
        <v>576</v>
      </c>
      <c r="G62" s="3284"/>
      <c r="H62" s="1348" t="s">
        <v>642</v>
      </c>
      <c r="I62" s="1349" t="s">
        <v>573</v>
      </c>
      <c r="J62" s="3283" t="s">
        <v>575</v>
      </c>
      <c r="K62" s="3284"/>
      <c r="L62" s="1348" t="s">
        <v>642</v>
      </c>
      <c r="M62" s="1349" t="s">
        <v>573</v>
      </c>
      <c r="N62" s="1350"/>
    </row>
    <row r="63" spans="1:14" ht="12.75" customHeight="1" x14ac:dyDescent="0.2">
      <c r="A63" s="3273"/>
      <c r="B63" s="3274"/>
      <c r="C63" s="3275"/>
      <c r="D63" s="1351" t="s">
        <v>14</v>
      </c>
      <c r="E63" s="1352" t="s">
        <v>14</v>
      </c>
      <c r="F63" s="3285" t="s">
        <v>14</v>
      </c>
      <c r="G63" s="3286"/>
      <c r="H63" s="1351" t="s">
        <v>14</v>
      </c>
      <c r="I63" s="1352" t="s">
        <v>14</v>
      </c>
      <c r="J63" s="3285" t="s">
        <v>14</v>
      </c>
      <c r="K63" s="3286"/>
      <c r="L63" s="1351" t="s">
        <v>14</v>
      </c>
      <c r="M63" s="1352" t="s">
        <v>14</v>
      </c>
      <c r="N63" s="1353"/>
    </row>
    <row r="64" spans="1:14" ht="12.75" customHeight="1" x14ac:dyDescent="0.2">
      <c r="A64" s="3276"/>
      <c r="B64" s="3277"/>
      <c r="C64" s="3278"/>
      <c r="D64" s="1396"/>
      <c r="E64" s="1396"/>
      <c r="F64" s="1396"/>
      <c r="G64" s="1396"/>
      <c r="H64" s="1397"/>
      <c r="I64" s="1396"/>
      <c r="J64" s="1396"/>
      <c r="K64" s="1396"/>
      <c r="L64" s="1397"/>
      <c r="M64" s="1396"/>
      <c r="N64" s="1398"/>
    </row>
    <row r="65" spans="1:14" x14ac:dyDescent="0.2">
      <c r="A65" s="1399"/>
      <c r="B65" s="222"/>
      <c r="C65" s="1400"/>
      <c r="D65" s="1401"/>
      <c r="E65" s="1401"/>
      <c r="F65" s="1401"/>
      <c r="G65" s="1402"/>
      <c r="H65" s="1403"/>
      <c r="I65" s="1401"/>
      <c r="J65" s="1401"/>
      <c r="K65" s="1402"/>
      <c r="L65" s="1404"/>
      <c r="M65" s="222"/>
      <c r="N65" s="223"/>
    </row>
    <row r="66" spans="1:14" ht="15.75" x14ac:dyDescent="0.2">
      <c r="A66" s="1405"/>
      <c r="B66" s="1406" t="s">
        <v>681</v>
      </c>
      <c r="C66" s="1407"/>
      <c r="D66" s="1406">
        <v>12709.970000000001</v>
      </c>
      <c r="E66" s="1406">
        <v>11260.99</v>
      </c>
      <c r="F66" s="1406">
        <v>1448.9900000000002</v>
      </c>
      <c r="G66" s="1406"/>
      <c r="H66" s="1408">
        <v>47809.630000000005</v>
      </c>
      <c r="I66" s="1406">
        <v>59587.909999999996</v>
      </c>
      <c r="J66" s="1406">
        <v>11778.259999999998</v>
      </c>
      <c r="K66" s="1409"/>
      <c r="L66" s="1406">
        <v>60519.6</v>
      </c>
      <c r="M66" s="1406">
        <v>70848.899999999994</v>
      </c>
      <c r="N66" s="1410"/>
    </row>
    <row r="67" spans="1:14" ht="15.75" x14ac:dyDescent="0.2">
      <c r="A67" s="1093"/>
      <c r="B67" s="1364"/>
      <c r="C67" s="1369" t="s">
        <v>682</v>
      </c>
      <c r="D67" s="1370">
        <v>1025.7</v>
      </c>
      <c r="E67" s="1371">
        <v>898.52</v>
      </c>
      <c r="F67" s="1371">
        <v>127.19</v>
      </c>
      <c r="G67" s="1366"/>
      <c r="H67" s="1371">
        <v>9207.09</v>
      </c>
      <c r="I67" s="1371">
        <v>11547.28</v>
      </c>
      <c r="J67" s="1371">
        <v>2340.1799999999998</v>
      </c>
      <c r="K67" s="1366"/>
      <c r="L67" s="1411">
        <v>10232.790000000001</v>
      </c>
      <c r="M67" s="1411">
        <v>12445.800000000001</v>
      </c>
      <c r="N67" s="1412"/>
    </row>
    <row r="68" spans="1:14" ht="15.75" x14ac:dyDescent="0.2">
      <c r="A68" s="1093"/>
      <c r="B68" s="1364"/>
      <c r="C68" s="1369" t="s">
        <v>683</v>
      </c>
      <c r="D68" s="1370">
        <v>2327.27</v>
      </c>
      <c r="E68" s="1371">
        <v>1964.83</v>
      </c>
      <c r="F68" s="1371">
        <v>362.44</v>
      </c>
      <c r="G68" s="1366"/>
      <c r="H68" s="1371">
        <v>6109.27</v>
      </c>
      <c r="I68" s="1371">
        <v>8394.5</v>
      </c>
      <c r="J68" s="1371">
        <v>2285.23</v>
      </c>
      <c r="K68" s="1366"/>
      <c r="L68" s="1411">
        <v>8436.5400000000009</v>
      </c>
      <c r="M68" s="1411">
        <v>10359.33</v>
      </c>
      <c r="N68" s="1412"/>
    </row>
    <row r="69" spans="1:14" ht="15.75" x14ac:dyDescent="0.2">
      <c r="A69" s="1093"/>
      <c r="B69" s="1364"/>
      <c r="C69" s="1369" t="s">
        <v>684</v>
      </c>
      <c r="D69" s="1370">
        <v>5679.64</v>
      </c>
      <c r="E69" s="1371">
        <v>5077.17</v>
      </c>
      <c r="F69" s="1371">
        <v>602.46</v>
      </c>
      <c r="G69" s="1366"/>
      <c r="H69" s="1371">
        <v>23635.14</v>
      </c>
      <c r="I69" s="1371">
        <v>29325.01</v>
      </c>
      <c r="J69" s="1371">
        <v>5689.87</v>
      </c>
      <c r="K69" s="1366"/>
      <c r="L69" s="1411">
        <v>29314.78</v>
      </c>
      <c r="M69" s="1411">
        <v>34402.18</v>
      </c>
      <c r="N69" s="1412"/>
    </row>
    <row r="70" spans="1:14" ht="15.75" x14ac:dyDescent="0.2">
      <c r="A70" s="1093"/>
      <c r="B70" s="1364"/>
      <c r="C70" s="1369" t="s">
        <v>685</v>
      </c>
      <c r="D70" s="1370">
        <v>3649.45</v>
      </c>
      <c r="E70" s="1371">
        <v>3305.01</v>
      </c>
      <c r="F70" s="1371">
        <v>344.45</v>
      </c>
      <c r="G70" s="1366"/>
      <c r="H70" s="1371">
        <v>7190.58</v>
      </c>
      <c r="I70" s="1371">
        <v>8231.92</v>
      </c>
      <c r="J70" s="1371">
        <v>1041.3399999999999</v>
      </c>
      <c r="K70" s="1366"/>
      <c r="L70" s="1411">
        <v>10840.029999999999</v>
      </c>
      <c r="M70" s="1411">
        <v>11536.93</v>
      </c>
      <c r="N70" s="1412"/>
    </row>
    <row r="71" spans="1:14" ht="15.75" x14ac:dyDescent="0.2">
      <c r="A71" s="1093"/>
      <c r="B71" s="1364"/>
      <c r="C71" s="1369" t="s">
        <v>686</v>
      </c>
      <c r="D71" s="1370">
        <v>19.600000000000001</v>
      </c>
      <c r="E71" s="1371">
        <v>11.38</v>
      </c>
      <c r="F71" s="1371">
        <v>8.23</v>
      </c>
      <c r="G71" s="1366"/>
      <c r="H71" s="1371">
        <v>1110.43</v>
      </c>
      <c r="I71" s="1371">
        <v>1396.15</v>
      </c>
      <c r="J71" s="1371">
        <v>285.72000000000003</v>
      </c>
      <c r="K71" s="1366"/>
      <c r="L71" s="1411">
        <v>1130.03</v>
      </c>
      <c r="M71" s="1411">
        <v>1407.5300000000002</v>
      </c>
      <c r="N71" s="1412"/>
    </row>
    <row r="72" spans="1:14" ht="15.75" x14ac:dyDescent="0.2">
      <c r="A72" s="1093"/>
      <c r="B72" s="1364"/>
      <c r="C72" s="1369" t="s">
        <v>687</v>
      </c>
      <c r="D72" s="1370">
        <v>8.31</v>
      </c>
      <c r="E72" s="1371">
        <v>4.08</v>
      </c>
      <c r="F72" s="1371">
        <v>4.22</v>
      </c>
      <c r="G72" s="1366"/>
      <c r="H72" s="1371">
        <v>557.12</v>
      </c>
      <c r="I72" s="1371">
        <v>693.05</v>
      </c>
      <c r="J72" s="1371">
        <v>135.91999999999999</v>
      </c>
      <c r="K72" s="1366"/>
      <c r="L72" s="1411">
        <v>565.42999999999995</v>
      </c>
      <c r="M72" s="1411">
        <v>697.13</v>
      </c>
      <c r="N72" s="1412"/>
    </row>
    <row r="73" spans="1:14" ht="15.75" x14ac:dyDescent="0.2">
      <c r="A73" s="1363"/>
      <c r="B73" s="1364" t="s">
        <v>688</v>
      </c>
      <c r="C73" s="744"/>
      <c r="D73" s="1373">
        <v>22667.030000000002</v>
      </c>
      <c r="E73" s="1373">
        <v>19913.230000000003</v>
      </c>
      <c r="F73" s="1373">
        <v>2753.7999999999997</v>
      </c>
      <c r="G73" s="1409"/>
      <c r="H73" s="1373">
        <v>199156.69999999998</v>
      </c>
      <c r="I73" s="1373">
        <v>234355.8</v>
      </c>
      <c r="J73" s="1373">
        <v>35199.11</v>
      </c>
      <c r="K73" s="1409"/>
      <c r="L73" s="1373">
        <v>221823.73</v>
      </c>
      <c r="M73" s="1373">
        <v>254269.02999999997</v>
      </c>
      <c r="N73" s="1413"/>
    </row>
    <row r="74" spans="1:14" ht="15.75" x14ac:dyDescent="0.2">
      <c r="A74" s="1093"/>
      <c r="B74" s="1364"/>
      <c r="C74" s="1369" t="s">
        <v>689</v>
      </c>
      <c r="D74" s="1370">
        <v>596.84</v>
      </c>
      <c r="E74" s="1371">
        <v>397.12</v>
      </c>
      <c r="F74" s="1371">
        <v>199.72</v>
      </c>
      <c r="G74" s="1366"/>
      <c r="H74" s="1371">
        <v>9643.5400000000009</v>
      </c>
      <c r="I74" s="1371">
        <v>11552.57</v>
      </c>
      <c r="J74" s="1371">
        <v>1909.04</v>
      </c>
      <c r="K74" s="1366"/>
      <c r="L74" s="1411">
        <v>10240.380000000001</v>
      </c>
      <c r="M74" s="1411">
        <v>11949.69</v>
      </c>
      <c r="N74" s="1412"/>
    </row>
    <row r="75" spans="1:14" ht="15.75" x14ac:dyDescent="0.2">
      <c r="A75" s="1093"/>
      <c r="B75" s="1364"/>
      <c r="C75" s="1369" t="s">
        <v>690</v>
      </c>
      <c r="D75" s="1370">
        <v>103.88</v>
      </c>
      <c r="E75" s="1371">
        <v>84.33</v>
      </c>
      <c r="F75" s="1371">
        <v>19.55</v>
      </c>
      <c r="G75" s="1366"/>
      <c r="H75" s="1371">
        <v>9181.1299999999992</v>
      </c>
      <c r="I75" s="1371">
        <v>10520.57</v>
      </c>
      <c r="J75" s="1371">
        <v>1339.44</v>
      </c>
      <c r="K75" s="1366"/>
      <c r="L75" s="1411">
        <v>9285.0099999999984</v>
      </c>
      <c r="M75" s="1411">
        <v>10604.9</v>
      </c>
      <c r="N75" s="1412"/>
    </row>
    <row r="76" spans="1:14" ht="15.75" x14ac:dyDescent="0.2">
      <c r="A76" s="1093"/>
      <c r="B76" s="1364"/>
      <c r="C76" s="1369" t="s">
        <v>691</v>
      </c>
      <c r="D76" s="1370">
        <v>187.27</v>
      </c>
      <c r="E76" s="1371">
        <v>170.88</v>
      </c>
      <c r="F76" s="1371">
        <v>16.39</v>
      </c>
      <c r="G76" s="1366"/>
      <c r="H76" s="1371">
        <v>5411.79</v>
      </c>
      <c r="I76" s="1371">
        <v>6570.89</v>
      </c>
      <c r="J76" s="1371">
        <v>1159.0999999999999</v>
      </c>
      <c r="K76" s="1366"/>
      <c r="L76" s="1411">
        <v>5599.06</v>
      </c>
      <c r="M76" s="1411">
        <v>6741.77</v>
      </c>
      <c r="N76" s="1412"/>
    </row>
    <row r="77" spans="1:14" ht="15.75" x14ac:dyDescent="0.2">
      <c r="A77" s="1093"/>
      <c r="B77" s="1364"/>
      <c r="C77" s="1369" t="s">
        <v>692</v>
      </c>
      <c r="D77" s="1370">
        <v>21779.040000000001</v>
      </c>
      <c r="E77" s="1371">
        <v>19260.900000000001</v>
      </c>
      <c r="F77" s="1371">
        <v>2518.14</v>
      </c>
      <c r="G77" s="1366"/>
      <c r="H77" s="1371">
        <v>174920.24</v>
      </c>
      <c r="I77" s="1371">
        <v>205711.77</v>
      </c>
      <c r="J77" s="1371">
        <v>30791.53</v>
      </c>
      <c r="K77" s="1366"/>
      <c r="L77" s="1411">
        <v>196699.28</v>
      </c>
      <c r="M77" s="1411">
        <v>224972.66999999998</v>
      </c>
      <c r="N77" s="1412"/>
    </row>
    <row r="78" spans="1:14" ht="15.75" x14ac:dyDescent="0.2">
      <c r="A78" s="1363"/>
      <c r="B78" s="1364" t="s">
        <v>693</v>
      </c>
      <c r="C78" s="744"/>
      <c r="D78" s="1373">
        <v>2718.26</v>
      </c>
      <c r="E78" s="1373">
        <v>2516.2600000000002</v>
      </c>
      <c r="F78" s="1373">
        <v>202.01</v>
      </c>
      <c r="G78" s="1409"/>
      <c r="H78" s="1373">
        <v>22763.809999999998</v>
      </c>
      <c r="I78" s="1373">
        <v>27030.81</v>
      </c>
      <c r="J78" s="1373">
        <v>4267.0000000000009</v>
      </c>
      <c r="K78" s="1409"/>
      <c r="L78" s="1373">
        <v>25482.07</v>
      </c>
      <c r="M78" s="1373">
        <v>29547.07</v>
      </c>
      <c r="N78" s="1413"/>
    </row>
    <row r="79" spans="1:14" ht="15.75" x14ac:dyDescent="0.2">
      <c r="A79" s="1093"/>
      <c r="B79" s="1364"/>
      <c r="C79" s="1369" t="s">
        <v>694</v>
      </c>
      <c r="D79" s="1370">
        <v>1647.24</v>
      </c>
      <c r="E79" s="1371">
        <v>1522.58</v>
      </c>
      <c r="F79" s="1371">
        <v>124.67</v>
      </c>
      <c r="G79" s="1366"/>
      <c r="H79" s="1371">
        <v>6036.34</v>
      </c>
      <c r="I79" s="1371">
        <v>7587.12</v>
      </c>
      <c r="J79" s="1371">
        <v>1550.77</v>
      </c>
      <c r="K79" s="1366"/>
      <c r="L79" s="1411">
        <v>7683.58</v>
      </c>
      <c r="M79" s="1411">
        <v>9109.7000000000007</v>
      </c>
      <c r="N79" s="1412"/>
    </row>
    <row r="80" spans="1:14" ht="15.75" x14ac:dyDescent="0.2">
      <c r="A80" s="1093"/>
      <c r="B80" s="1364"/>
      <c r="C80" s="1369" t="s">
        <v>695</v>
      </c>
      <c r="D80" s="1370">
        <v>34.159999999999997</v>
      </c>
      <c r="E80" s="1371">
        <v>24.56</v>
      </c>
      <c r="F80" s="1371">
        <v>9.6</v>
      </c>
      <c r="G80" s="1366"/>
      <c r="H80" s="1371">
        <v>3600.76</v>
      </c>
      <c r="I80" s="1371">
        <v>4590.08</v>
      </c>
      <c r="J80" s="1371">
        <v>989.32</v>
      </c>
      <c r="K80" s="1366"/>
      <c r="L80" s="1411">
        <v>3634.92</v>
      </c>
      <c r="M80" s="1411">
        <v>4614.6400000000003</v>
      </c>
      <c r="N80" s="1412"/>
    </row>
    <row r="81" spans="1:14" ht="15.75" x14ac:dyDescent="0.2">
      <c r="A81" s="1093"/>
      <c r="B81" s="1364"/>
      <c r="C81" s="1369" t="s">
        <v>696</v>
      </c>
      <c r="D81" s="1370">
        <v>11.45</v>
      </c>
      <c r="E81" s="1371">
        <v>10.42</v>
      </c>
      <c r="F81" s="1371">
        <v>1.03</v>
      </c>
      <c r="G81" s="1366"/>
      <c r="H81" s="1371">
        <v>724.39</v>
      </c>
      <c r="I81" s="1371">
        <v>906.82</v>
      </c>
      <c r="J81" s="1371">
        <v>182.42</v>
      </c>
      <c r="K81" s="1366"/>
      <c r="L81" s="1411">
        <v>735.84</v>
      </c>
      <c r="M81" s="1411">
        <v>917.24</v>
      </c>
      <c r="N81" s="1412"/>
    </row>
    <row r="82" spans="1:14" ht="15.75" x14ac:dyDescent="0.2">
      <c r="A82" s="1093"/>
      <c r="B82" s="1364"/>
      <c r="C82" s="1369" t="s">
        <v>697</v>
      </c>
      <c r="D82" s="1370">
        <v>21.67</v>
      </c>
      <c r="E82" s="1371">
        <v>17.57</v>
      </c>
      <c r="F82" s="1371">
        <v>4.0999999999999996</v>
      </c>
      <c r="G82" s="1366"/>
      <c r="H82" s="1371">
        <v>2187.7600000000002</v>
      </c>
      <c r="I82" s="1371">
        <v>2617.62</v>
      </c>
      <c r="J82" s="1371">
        <v>429.86</v>
      </c>
      <c r="K82" s="1366"/>
      <c r="L82" s="1411">
        <v>2209.4300000000003</v>
      </c>
      <c r="M82" s="1411">
        <v>2635.19</v>
      </c>
      <c r="N82" s="1412"/>
    </row>
    <row r="83" spans="1:14" ht="15.75" x14ac:dyDescent="0.2">
      <c r="A83" s="1093"/>
      <c r="B83" s="1364"/>
      <c r="C83" s="1369" t="s">
        <v>698</v>
      </c>
      <c r="D83" s="1370">
        <v>989.38</v>
      </c>
      <c r="E83" s="1371">
        <v>929.96</v>
      </c>
      <c r="F83" s="1371">
        <v>59.42</v>
      </c>
      <c r="G83" s="1366"/>
      <c r="H83" s="1371">
        <v>10092.81</v>
      </c>
      <c r="I83" s="1371">
        <v>11182.97</v>
      </c>
      <c r="J83" s="1371">
        <v>1090.17</v>
      </c>
      <c r="K83" s="1366"/>
      <c r="L83" s="1411">
        <v>11082.189999999999</v>
      </c>
      <c r="M83" s="1411">
        <v>12112.93</v>
      </c>
      <c r="N83" s="1412"/>
    </row>
    <row r="84" spans="1:14" ht="15.75" x14ac:dyDescent="0.2">
      <c r="A84" s="1093"/>
      <c r="B84" s="1364"/>
      <c r="C84" s="1369" t="s">
        <v>699</v>
      </c>
      <c r="D84" s="1370">
        <v>14.36</v>
      </c>
      <c r="E84" s="1371">
        <v>11.17</v>
      </c>
      <c r="F84" s="1371">
        <v>3.19</v>
      </c>
      <c r="G84" s="1366"/>
      <c r="H84" s="1371">
        <v>121.75</v>
      </c>
      <c r="I84" s="1371">
        <v>146.19999999999999</v>
      </c>
      <c r="J84" s="1371">
        <v>24.46</v>
      </c>
      <c r="K84" s="1366"/>
      <c r="L84" s="1411">
        <v>136.11000000000001</v>
      </c>
      <c r="M84" s="1411">
        <v>157.36999999999998</v>
      </c>
      <c r="N84" s="1412"/>
    </row>
    <row r="85" spans="1:14" ht="15.75" x14ac:dyDescent="0.2">
      <c r="A85" s="1363"/>
      <c r="B85" s="1364" t="s">
        <v>700</v>
      </c>
      <c r="C85" s="744"/>
      <c r="D85" s="1373">
        <v>23460</v>
      </c>
      <c r="E85" s="1373">
        <v>19652.350000000002</v>
      </c>
      <c r="F85" s="1373">
        <v>3807.6499999999996</v>
      </c>
      <c r="G85" s="1409"/>
      <c r="H85" s="1373">
        <v>191253.27000000002</v>
      </c>
      <c r="I85" s="1373">
        <v>224342.44</v>
      </c>
      <c r="J85" s="1373">
        <v>33089.17</v>
      </c>
      <c r="K85" s="1409"/>
      <c r="L85" s="1373">
        <v>214713.27</v>
      </c>
      <c r="M85" s="1373">
        <v>243994.79</v>
      </c>
      <c r="N85" s="1413"/>
    </row>
    <row r="86" spans="1:14" ht="15.75" x14ac:dyDescent="0.2">
      <c r="A86" s="1093"/>
      <c r="B86" s="1364"/>
      <c r="C86" s="1369" t="s">
        <v>701</v>
      </c>
      <c r="D86" s="1370">
        <v>192.67</v>
      </c>
      <c r="E86" s="1371">
        <v>135.93</v>
      </c>
      <c r="F86" s="1371">
        <v>56.74</v>
      </c>
      <c r="G86" s="1366"/>
      <c r="H86" s="1371">
        <v>415.49</v>
      </c>
      <c r="I86" s="1371">
        <v>578.51</v>
      </c>
      <c r="J86" s="1371">
        <v>163.02000000000001</v>
      </c>
      <c r="K86" s="1366"/>
      <c r="L86" s="1411">
        <v>608.16</v>
      </c>
      <c r="M86" s="1411">
        <v>714.44</v>
      </c>
      <c r="N86" s="1412"/>
    </row>
    <row r="87" spans="1:14" ht="15.75" x14ac:dyDescent="0.2">
      <c r="A87" s="1093"/>
      <c r="B87" s="1364"/>
      <c r="C87" s="1369" t="s">
        <v>702</v>
      </c>
      <c r="D87" s="1370">
        <v>16345.19</v>
      </c>
      <c r="E87" s="1371">
        <v>13679.34</v>
      </c>
      <c r="F87" s="1371">
        <v>2665.85</v>
      </c>
      <c r="G87" s="1366"/>
      <c r="H87" s="1371">
        <v>106997.87</v>
      </c>
      <c r="I87" s="1371">
        <v>125704.54</v>
      </c>
      <c r="J87" s="1371">
        <v>18706.669999999998</v>
      </c>
      <c r="K87" s="1414"/>
      <c r="L87" s="1411">
        <v>123343.06</v>
      </c>
      <c r="M87" s="1411">
        <v>139383.88</v>
      </c>
      <c r="N87" s="1412"/>
    </row>
    <row r="88" spans="1:14" ht="15.75" x14ac:dyDescent="0.2">
      <c r="A88" s="1093"/>
      <c r="B88" s="1364"/>
      <c r="C88" s="1369" t="s">
        <v>703</v>
      </c>
      <c r="D88" s="1370">
        <v>444.29</v>
      </c>
      <c r="E88" s="1371">
        <v>372.03</v>
      </c>
      <c r="F88" s="1371">
        <v>72.260000000000005</v>
      </c>
      <c r="G88" s="1366"/>
      <c r="H88" s="1371">
        <v>3457.64</v>
      </c>
      <c r="I88" s="1371">
        <v>4556.29</v>
      </c>
      <c r="J88" s="1371">
        <v>1098.6500000000001</v>
      </c>
      <c r="K88" s="1414"/>
      <c r="L88" s="1411">
        <v>3901.93</v>
      </c>
      <c r="M88" s="1411">
        <v>4928.32</v>
      </c>
      <c r="N88" s="1412"/>
    </row>
    <row r="89" spans="1:14" ht="15.75" x14ac:dyDescent="0.2">
      <c r="A89" s="1093"/>
      <c r="B89" s="1364"/>
      <c r="C89" s="1369" t="s">
        <v>704</v>
      </c>
      <c r="D89" s="1370">
        <v>643.42999999999995</v>
      </c>
      <c r="E89" s="1371">
        <v>554.6</v>
      </c>
      <c r="F89" s="1371">
        <v>88.83</v>
      </c>
      <c r="G89" s="1366"/>
      <c r="H89" s="1371">
        <v>9351.66</v>
      </c>
      <c r="I89" s="1371">
        <v>11727.06</v>
      </c>
      <c r="J89" s="1371">
        <v>2375.4</v>
      </c>
      <c r="K89" s="1414"/>
      <c r="L89" s="1411">
        <v>9995.09</v>
      </c>
      <c r="M89" s="1411">
        <v>12281.66</v>
      </c>
      <c r="N89" s="1412"/>
    </row>
    <row r="90" spans="1:14" ht="15.75" x14ac:dyDescent="0.2">
      <c r="A90" s="1093"/>
      <c r="B90" s="1364"/>
      <c r="C90" s="1369" t="s">
        <v>705</v>
      </c>
      <c r="D90" s="1370">
        <v>5834.42</v>
      </c>
      <c r="E90" s="1371">
        <v>4910.45</v>
      </c>
      <c r="F90" s="1371">
        <v>923.97</v>
      </c>
      <c r="G90" s="1366"/>
      <c r="H90" s="1371">
        <v>71030.61</v>
      </c>
      <c r="I90" s="1371">
        <v>81776.039999999994</v>
      </c>
      <c r="J90" s="1371">
        <v>10745.43</v>
      </c>
      <c r="K90" s="1414"/>
      <c r="L90" s="1411">
        <v>76865.03</v>
      </c>
      <c r="M90" s="1411">
        <v>86686.489999999991</v>
      </c>
      <c r="N90" s="1412"/>
    </row>
    <row r="91" spans="1:14" ht="15.75" x14ac:dyDescent="0.2">
      <c r="A91" s="1363"/>
      <c r="B91" s="1364" t="s">
        <v>706</v>
      </c>
      <c r="C91" s="744"/>
      <c r="D91" s="1373">
        <v>497.74</v>
      </c>
      <c r="E91" s="1373">
        <v>477.21</v>
      </c>
      <c r="F91" s="1373">
        <v>20.53</v>
      </c>
      <c r="G91" s="1409"/>
      <c r="H91" s="1373">
        <v>2942.49</v>
      </c>
      <c r="I91" s="1373">
        <v>3954.7400000000002</v>
      </c>
      <c r="J91" s="1373">
        <v>1012.24</v>
      </c>
      <c r="K91" s="1409"/>
      <c r="L91" s="1373">
        <v>3440.2299999999996</v>
      </c>
      <c r="M91" s="1373">
        <v>4431.95</v>
      </c>
      <c r="N91" s="1413"/>
    </row>
    <row r="92" spans="1:14" ht="15.75" x14ac:dyDescent="0.2">
      <c r="A92" s="1093"/>
      <c r="B92" s="1364"/>
      <c r="C92" s="1369" t="s">
        <v>707</v>
      </c>
      <c r="D92" s="1370">
        <v>497.74</v>
      </c>
      <c r="E92" s="1371">
        <v>477.21</v>
      </c>
      <c r="F92" s="1371">
        <v>20.53</v>
      </c>
      <c r="G92" s="1409"/>
      <c r="H92" s="1371">
        <v>2764.71</v>
      </c>
      <c r="I92" s="1371">
        <v>3739.57</v>
      </c>
      <c r="J92" s="1371">
        <v>974.85</v>
      </c>
      <c r="K92" s="1414"/>
      <c r="L92" s="1411">
        <v>3262.45</v>
      </c>
      <c r="M92" s="1411">
        <v>4216.78</v>
      </c>
      <c r="N92" s="1412"/>
    </row>
    <row r="93" spans="1:14" ht="15.75" x14ac:dyDescent="0.2">
      <c r="A93" s="1093"/>
      <c r="B93" s="1364"/>
      <c r="C93" s="1369" t="s">
        <v>708</v>
      </c>
      <c r="D93" s="1370" t="s">
        <v>30</v>
      </c>
      <c r="E93" s="1371" t="s">
        <v>30</v>
      </c>
      <c r="F93" s="1371" t="s">
        <v>30</v>
      </c>
      <c r="G93" s="1373"/>
      <c r="H93" s="1415">
        <v>170.64</v>
      </c>
      <c r="I93" s="1416">
        <v>206.27</v>
      </c>
      <c r="J93" s="1371">
        <v>35.64</v>
      </c>
      <c r="K93" s="1414"/>
      <c r="L93" s="1411">
        <v>170.64</v>
      </c>
      <c r="M93" s="1411">
        <v>206.27</v>
      </c>
      <c r="N93" s="1412"/>
    </row>
    <row r="94" spans="1:14" ht="15.75" x14ac:dyDescent="0.2">
      <c r="A94" s="1093"/>
      <c r="B94" s="1364"/>
      <c r="C94" s="1417" t="s">
        <v>709</v>
      </c>
      <c r="D94" s="1370" t="s">
        <v>30</v>
      </c>
      <c r="E94" s="1371" t="s">
        <v>30</v>
      </c>
      <c r="F94" s="1371" t="s">
        <v>30</v>
      </c>
      <c r="G94" s="1409"/>
      <c r="H94" s="1418">
        <v>7.14</v>
      </c>
      <c r="I94" s="1371">
        <v>8.9</v>
      </c>
      <c r="J94" s="1371">
        <v>1.75</v>
      </c>
      <c r="K94" s="1378"/>
      <c r="L94" s="1411">
        <v>7.14</v>
      </c>
      <c r="M94" s="1411">
        <v>8.9</v>
      </c>
      <c r="N94" s="1412"/>
    </row>
    <row r="95" spans="1:14" ht="15.75" x14ac:dyDescent="0.2">
      <c r="A95" s="1363"/>
      <c r="B95" s="1364" t="s">
        <v>710</v>
      </c>
      <c r="C95" s="744"/>
      <c r="D95" s="1419">
        <v>20.310000000000002</v>
      </c>
      <c r="E95" s="1376">
        <v>19.810000000000002</v>
      </c>
      <c r="F95" s="1420">
        <v>0.5</v>
      </c>
      <c r="G95" s="1409"/>
      <c r="H95" s="1421">
        <v>1067.01</v>
      </c>
      <c r="I95" s="1376">
        <v>1287.93</v>
      </c>
      <c r="J95" s="1376">
        <v>220.92999999999998</v>
      </c>
      <c r="K95" s="1409"/>
      <c r="L95" s="1373">
        <v>1087.32</v>
      </c>
      <c r="M95" s="1373">
        <v>1307.74</v>
      </c>
      <c r="N95" s="1413"/>
    </row>
    <row r="96" spans="1:14" ht="15.75" x14ac:dyDescent="0.2">
      <c r="A96" s="1363"/>
      <c r="B96" s="1364"/>
      <c r="C96" s="744"/>
      <c r="D96" s="1376"/>
      <c r="E96" s="1376"/>
      <c r="F96" s="1420"/>
      <c r="G96" s="1409"/>
      <c r="H96" s="1376"/>
      <c r="I96" s="1376"/>
      <c r="J96" s="1376"/>
      <c r="K96" s="1409"/>
      <c r="L96" s="1373"/>
      <c r="M96" s="1373"/>
      <c r="N96" s="1413"/>
    </row>
    <row r="97" spans="1:14" ht="15.75" x14ac:dyDescent="0.2">
      <c r="A97" s="1363"/>
      <c r="B97" s="1364" t="s">
        <v>162</v>
      </c>
      <c r="C97" s="744"/>
      <c r="D97" s="1406">
        <v>336037.96</v>
      </c>
      <c r="E97" s="1406">
        <v>293146.31</v>
      </c>
      <c r="F97" s="1406">
        <v>42892.92</v>
      </c>
      <c r="G97" s="1409"/>
      <c r="H97" s="1406">
        <v>1949945.67</v>
      </c>
      <c r="I97" s="1406">
        <v>2349251.7799999998</v>
      </c>
      <c r="J97" s="1406">
        <v>399306.09999999992</v>
      </c>
      <c r="K97" s="1422"/>
      <c r="L97" s="1406">
        <v>2285983.6300000004</v>
      </c>
      <c r="M97" s="1406">
        <v>2642398.0900000003</v>
      </c>
      <c r="N97" s="1413"/>
    </row>
    <row r="98" spans="1:14" ht="13.5" thickBot="1" x14ac:dyDescent="0.25">
      <c r="A98" s="1328"/>
      <c r="B98" s="1423"/>
      <c r="C98" s="1424"/>
      <c r="D98" s="1329"/>
      <c r="E98" s="1329"/>
      <c r="F98" s="1329"/>
      <c r="G98" s="1329"/>
      <c r="H98" s="1425"/>
      <c r="I98" s="1329"/>
      <c r="J98" s="1329"/>
      <c r="K98" s="1329"/>
      <c r="L98" s="1425"/>
      <c r="M98" s="1329"/>
      <c r="N98" s="1426"/>
    </row>
    <row r="100" spans="1:14" x14ac:dyDescent="0.2">
      <c r="A100" s="2692" t="s">
        <v>613</v>
      </c>
      <c r="B100" s="2692"/>
      <c r="C100" s="2692"/>
      <c r="D100" s="2692"/>
      <c r="E100" s="2692"/>
      <c r="F100" s="2692"/>
      <c r="G100" s="2692"/>
      <c r="H100" s="2692"/>
      <c r="I100" s="2692"/>
      <c r="J100" s="2692"/>
      <c r="K100" s="2692"/>
      <c r="L100" s="2692"/>
      <c r="M100" s="2692"/>
      <c r="N100" s="2692"/>
    </row>
    <row r="101" spans="1:14" x14ac:dyDescent="0.2">
      <c r="A101" s="2702" t="s">
        <v>678</v>
      </c>
      <c r="B101" s="2702"/>
      <c r="C101" s="2702"/>
      <c r="D101" s="2702"/>
      <c r="E101" s="2702"/>
      <c r="F101" s="2702"/>
      <c r="G101" s="2702"/>
      <c r="H101" s="2702"/>
      <c r="I101" s="2702"/>
      <c r="J101" s="2702"/>
      <c r="K101" s="2702"/>
      <c r="L101" s="2702"/>
      <c r="M101" s="2702"/>
      <c r="N101" s="2702"/>
    </row>
    <row r="102" spans="1:14" x14ac:dyDescent="0.2">
      <c r="A102" s="2702" t="s">
        <v>679</v>
      </c>
      <c r="B102" s="2702"/>
      <c r="C102" s="2702"/>
      <c r="D102" s="2702"/>
      <c r="E102" s="2702"/>
      <c r="F102" s="2702"/>
      <c r="G102" s="2702"/>
      <c r="H102" s="2702"/>
      <c r="I102" s="2702"/>
      <c r="J102" s="2702"/>
      <c r="K102" s="2702"/>
      <c r="L102" s="2702"/>
      <c r="M102" s="2702"/>
      <c r="N102" s="2702"/>
    </row>
    <row r="103" spans="1:14" ht="38.25" customHeight="1" x14ac:dyDescent="0.2">
      <c r="A103" s="3133" t="s">
        <v>639</v>
      </c>
      <c r="B103" s="3133"/>
      <c r="C103" s="3133"/>
      <c r="D103" s="3133"/>
      <c r="E103" s="3133"/>
      <c r="F103" s="3133"/>
      <c r="G103" s="3133"/>
      <c r="H103" s="3133"/>
      <c r="I103" s="3133"/>
      <c r="J103" s="3133"/>
      <c r="K103" s="3133"/>
      <c r="L103" s="3133"/>
      <c r="M103" s="3133"/>
      <c r="N103" s="3133"/>
    </row>
  </sheetData>
  <mergeCells count="33">
    <mergeCell ref="A1:N1"/>
    <mergeCell ref="A2:N2"/>
    <mergeCell ref="A3:N3"/>
    <mergeCell ref="A5:C10"/>
    <mergeCell ref="D6:G6"/>
    <mergeCell ref="H6:K6"/>
    <mergeCell ref="L6:N6"/>
    <mergeCell ref="F8:G8"/>
    <mergeCell ref="J8:K8"/>
    <mergeCell ref="F9:G9"/>
    <mergeCell ref="J9:K9"/>
    <mergeCell ref="A4:N4"/>
    <mergeCell ref="A103:N103"/>
    <mergeCell ref="A56:N56"/>
    <mergeCell ref="A57:N57"/>
    <mergeCell ref="A59:C64"/>
    <mergeCell ref="D60:G60"/>
    <mergeCell ref="H60:K60"/>
    <mergeCell ref="L60:N60"/>
    <mergeCell ref="F62:G62"/>
    <mergeCell ref="J62:K62"/>
    <mergeCell ref="F63:G63"/>
    <mergeCell ref="J63:K63"/>
    <mergeCell ref="A58:N58"/>
    <mergeCell ref="A100:N100"/>
    <mergeCell ref="A101:N101"/>
    <mergeCell ref="A55:N55"/>
    <mergeCell ref="A102:N102"/>
    <mergeCell ref="A47:N47"/>
    <mergeCell ref="A48:N48"/>
    <mergeCell ref="A49:N49"/>
    <mergeCell ref="A50:N50"/>
    <mergeCell ref="A54:N54"/>
  </mergeCells>
  <printOptions horizontalCentered="1"/>
  <pageMargins left="0.7" right="0.7" top="0.75" bottom="0.5" header="0.3" footer="0.3"/>
  <pageSetup scale="67" orientation="landscape" r:id="rId1"/>
  <headerFooter>
    <oddFooter>&amp;R2015 Data Tables</oddFooter>
  </headerFooter>
  <rowBreaks count="1" manualBreakCount="1">
    <brk id="51" max="16383" man="1"/>
  </rowBreaks>
  <colBreaks count="1" manualBreakCount="1">
    <brk id="4" max="1048575" man="1"/>
  </colBreaks>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dimension ref="A1:M97"/>
  <sheetViews>
    <sheetView topLeftCell="A4" zoomScale="80" zoomScaleNormal="80" workbookViewId="0">
      <selection activeCell="S22" sqref="S22"/>
    </sheetView>
  </sheetViews>
  <sheetFormatPr defaultColWidth="8.85546875" defaultRowHeight="12.75" x14ac:dyDescent="0.2"/>
  <cols>
    <col min="1" max="1" width="1.7109375" style="368" customWidth="1"/>
    <col min="2" max="2" width="2.7109375" style="368" customWidth="1"/>
    <col min="3" max="3" width="18.7109375" style="368" customWidth="1"/>
    <col min="4" max="4" width="9.7109375" style="368" customWidth="1"/>
    <col min="5" max="5" width="18.7109375" style="368" customWidth="1"/>
    <col min="6" max="6" width="3.7109375" style="368" customWidth="1"/>
    <col min="7" max="7" width="10.7109375" style="368" customWidth="1"/>
    <col min="8" max="8" width="14.7109375" style="2328" customWidth="1"/>
    <col min="9" max="9" width="4.28515625" style="368" customWidth="1"/>
    <col min="10" max="10" width="12.7109375" style="368" customWidth="1"/>
    <col min="11" max="11" width="16.7109375" style="368" customWidth="1"/>
    <col min="12" max="12" width="10.7109375" style="368" customWidth="1"/>
    <col min="13" max="13" width="6.140625" style="368" customWidth="1"/>
    <col min="14" max="14" width="8.85546875" style="560"/>
    <col min="15" max="15" width="11" style="560" bestFit="1" customWidth="1"/>
    <col min="16" max="16384" width="8.85546875" style="560"/>
  </cols>
  <sheetData>
    <row r="1" spans="1:13" x14ac:dyDescent="0.2">
      <c r="A1" s="2217"/>
      <c r="B1" s="2218"/>
      <c r="C1" s="2218"/>
      <c r="D1" s="2218"/>
      <c r="E1" s="2218"/>
      <c r="F1" s="2218"/>
      <c r="G1" s="2218"/>
      <c r="H1" s="2219"/>
      <c r="I1" s="2218"/>
      <c r="J1" s="2218"/>
      <c r="K1" s="2218"/>
      <c r="L1" s="2218"/>
      <c r="M1" s="2220"/>
    </row>
    <row r="2" spans="1:13" ht="20.25" x14ac:dyDescent="0.3">
      <c r="A2" s="3302" t="s">
        <v>924</v>
      </c>
      <c r="B2" s="3303"/>
      <c r="C2" s="3303"/>
      <c r="D2" s="3303"/>
      <c r="E2" s="3303"/>
      <c r="F2" s="3303"/>
      <c r="G2" s="3303"/>
      <c r="H2" s="3303"/>
      <c r="I2" s="3303"/>
      <c r="J2" s="3303"/>
      <c r="K2" s="3303"/>
      <c r="L2" s="3303"/>
      <c r="M2" s="3304"/>
    </row>
    <row r="3" spans="1:13" ht="18" x14ac:dyDescent="0.25">
      <c r="A3" s="3293" t="s">
        <v>925</v>
      </c>
      <c r="B3" s="3294"/>
      <c r="C3" s="3294"/>
      <c r="D3" s="3294"/>
      <c r="E3" s="3294"/>
      <c r="F3" s="3294"/>
      <c r="G3" s="3294"/>
      <c r="H3" s="3294"/>
      <c r="I3" s="3294"/>
      <c r="J3" s="3294"/>
      <c r="K3" s="3294"/>
      <c r="L3" s="3294"/>
      <c r="M3" s="3295"/>
    </row>
    <row r="4" spans="1:13" ht="18" x14ac:dyDescent="0.25">
      <c r="A4" s="3293" t="s">
        <v>1</v>
      </c>
      <c r="B4" s="3294"/>
      <c r="C4" s="3294"/>
      <c r="D4" s="3294"/>
      <c r="E4" s="3294"/>
      <c r="F4" s="3294"/>
      <c r="G4" s="3294"/>
      <c r="H4" s="3294"/>
      <c r="I4" s="3294"/>
      <c r="J4" s="3294"/>
      <c r="K4" s="3294"/>
      <c r="L4" s="3294"/>
      <c r="M4" s="3295"/>
    </row>
    <row r="5" spans="1:13" ht="13.5" thickBot="1" x14ac:dyDescent="0.25">
      <c r="A5" s="2333"/>
      <c r="B5" s="2334"/>
      <c r="C5" s="2334"/>
      <c r="D5" s="2334"/>
      <c r="E5" s="2334"/>
      <c r="F5" s="2334"/>
      <c r="G5" s="2334"/>
      <c r="H5" s="2335"/>
      <c r="I5" s="2334"/>
      <c r="J5" s="2334"/>
      <c r="K5" s="2334"/>
      <c r="L5" s="2334"/>
      <c r="M5" s="2336"/>
    </row>
    <row r="6" spans="1:13" ht="13.15" customHeight="1" x14ac:dyDescent="0.2">
      <c r="A6" s="3273" t="s">
        <v>641</v>
      </c>
      <c r="B6" s="3274"/>
      <c r="C6" s="3275"/>
      <c r="D6" s="2232"/>
      <c r="E6" s="2233"/>
      <c r="F6" s="2234"/>
      <c r="G6" s="2329"/>
      <c r="H6" s="2330"/>
      <c r="I6" s="2331"/>
      <c r="J6" s="2329"/>
      <c r="K6" s="2331"/>
      <c r="L6" s="2331"/>
      <c r="M6" s="2332"/>
    </row>
    <row r="7" spans="1:13" ht="18" x14ac:dyDescent="0.2">
      <c r="A7" s="3273"/>
      <c r="B7" s="3274"/>
      <c r="C7" s="3275"/>
      <c r="D7" s="3296" t="s">
        <v>11</v>
      </c>
      <c r="E7" s="3297"/>
      <c r="F7" s="3298"/>
      <c r="G7" s="2221" t="s">
        <v>926</v>
      </c>
      <c r="H7" s="2222"/>
      <c r="I7" s="2223"/>
      <c r="J7" s="2221" t="s">
        <v>242</v>
      </c>
      <c r="K7" s="2224"/>
      <c r="L7" s="2225"/>
      <c r="M7" s="2226"/>
    </row>
    <row r="8" spans="1:13" ht="12.75" customHeight="1" x14ac:dyDescent="0.25">
      <c r="A8" s="3273"/>
      <c r="B8" s="3274"/>
      <c r="C8" s="3275"/>
      <c r="D8" s="3296" t="s">
        <v>927</v>
      </c>
      <c r="E8" s="3297"/>
      <c r="F8" s="3298"/>
      <c r="G8" s="2221">
        <v>2015</v>
      </c>
      <c r="H8" s="2227"/>
      <c r="I8" s="2228"/>
      <c r="J8" s="2221">
        <v>2015</v>
      </c>
      <c r="K8" s="2229"/>
      <c r="L8" s="2230"/>
      <c r="M8" s="2231"/>
    </row>
    <row r="9" spans="1:13" ht="12.75" customHeight="1" x14ac:dyDescent="0.2">
      <c r="A9" s="3273"/>
      <c r="B9" s="3274"/>
      <c r="C9" s="3275"/>
      <c r="D9" s="2232"/>
      <c r="E9" s="2233"/>
      <c r="F9" s="2234"/>
      <c r="G9" s="2235"/>
      <c r="H9" s="2236"/>
      <c r="I9" s="2225"/>
      <c r="J9" s="2235"/>
      <c r="K9" s="2237"/>
      <c r="L9" s="3205" t="s">
        <v>928</v>
      </c>
      <c r="M9" s="3173"/>
    </row>
    <row r="10" spans="1:13" ht="15.75" customHeight="1" x14ac:dyDescent="0.25">
      <c r="A10" s="3273"/>
      <c r="B10" s="3274"/>
      <c r="C10" s="3275"/>
      <c r="D10" s="2238" t="s">
        <v>45</v>
      </c>
      <c r="E10" s="3299" t="s">
        <v>11</v>
      </c>
      <c r="F10" s="3300"/>
      <c r="G10" s="2239" t="s">
        <v>45</v>
      </c>
      <c r="H10" s="3301" t="s">
        <v>120</v>
      </c>
      <c r="I10" s="3301"/>
      <c r="J10" s="2240" t="s">
        <v>843</v>
      </c>
      <c r="K10" s="2241" t="s">
        <v>244</v>
      </c>
      <c r="L10" s="3205" t="s">
        <v>857</v>
      </c>
      <c r="M10" s="3173"/>
    </row>
    <row r="11" spans="1:13" ht="13.9" customHeight="1" thickBot="1" x14ac:dyDescent="0.25">
      <c r="A11" s="3290"/>
      <c r="B11" s="3291"/>
      <c r="C11" s="3292"/>
      <c r="D11" s="2242"/>
      <c r="E11" s="2243"/>
      <c r="F11" s="2244"/>
      <c r="G11" s="2245"/>
      <c r="H11" s="2246"/>
      <c r="I11" s="2247"/>
      <c r="J11" s="2248"/>
      <c r="K11" s="2246"/>
      <c r="L11" s="2246"/>
      <c r="M11" s="2249"/>
    </row>
    <row r="12" spans="1:13" x14ac:dyDescent="0.2">
      <c r="A12" s="2250"/>
      <c r="B12" s="2251"/>
      <c r="C12" s="2251"/>
      <c r="D12" s="2252"/>
      <c r="E12" s="2251"/>
      <c r="F12" s="2251"/>
      <c r="G12" s="2253"/>
      <c r="H12" s="2254"/>
      <c r="I12" s="2251"/>
      <c r="J12" s="2253"/>
      <c r="K12" s="2251"/>
      <c r="L12" s="2251"/>
      <c r="M12" s="2255"/>
    </row>
    <row r="13" spans="1:13" x14ac:dyDescent="0.2">
      <c r="A13" s="2256"/>
      <c r="B13" s="2257" t="s">
        <v>643</v>
      </c>
      <c r="C13" s="2257"/>
      <c r="D13" s="2258">
        <v>507</v>
      </c>
      <c r="E13" s="2259">
        <v>1391842666.4999998</v>
      </c>
      <c r="F13" s="2260"/>
      <c r="G13" s="2261">
        <v>1352</v>
      </c>
      <c r="H13" s="2260">
        <v>2057767</v>
      </c>
      <c r="I13" s="2262"/>
      <c r="J13" s="2263">
        <v>37879</v>
      </c>
      <c r="K13" s="2259">
        <v>238886775</v>
      </c>
      <c r="L13" s="2264">
        <v>501.86</v>
      </c>
      <c r="M13" s="2265"/>
    </row>
    <row r="14" spans="1:13" x14ac:dyDescent="0.2">
      <c r="A14" s="2266"/>
      <c r="B14" s="2267"/>
      <c r="C14" s="2268" t="s">
        <v>644</v>
      </c>
      <c r="D14" s="2269">
        <v>150</v>
      </c>
      <c r="E14" s="2270">
        <v>235768130.47999999</v>
      </c>
      <c r="F14" s="2270"/>
      <c r="G14" s="2271">
        <v>506</v>
      </c>
      <c r="H14" s="2270">
        <v>1048309</v>
      </c>
      <c r="I14" s="2272"/>
      <c r="J14" s="2273">
        <v>8293</v>
      </c>
      <c r="K14" s="2274">
        <v>46987379</v>
      </c>
      <c r="L14" s="2274">
        <v>448</v>
      </c>
      <c r="M14" s="2275"/>
    </row>
    <row r="15" spans="1:13" x14ac:dyDescent="0.2">
      <c r="A15" s="2266"/>
      <c r="B15" s="2267"/>
      <c r="C15" s="2268" t="s">
        <v>645</v>
      </c>
      <c r="D15" s="2269">
        <v>21</v>
      </c>
      <c r="E15" s="2270">
        <v>127475956.31</v>
      </c>
      <c r="F15" s="2270"/>
      <c r="G15" s="2271">
        <v>55</v>
      </c>
      <c r="H15" s="2270">
        <v>61106</v>
      </c>
      <c r="I15" s="2272"/>
      <c r="J15" s="2273">
        <v>3458</v>
      </c>
      <c r="K15" s="2274">
        <v>22937888</v>
      </c>
      <c r="L15" s="2274">
        <v>530.34</v>
      </c>
      <c r="M15" s="2275"/>
    </row>
    <row r="16" spans="1:13" x14ac:dyDescent="0.2">
      <c r="A16" s="2266"/>
      <c r="B16" s="2267"/>
      <c r="C16" s="2268" t="s">
        <v>646</v>
      </c>
      <c r="D16" s="2269">
        <v>247</v>
      </c>
      <c r="E16" s="2270">
        <v>831158982.40999997</v>
      </c>
      <c r="F16" s="2270"/>
      <c r="G16" s="2271">
        <v>584</v>
      </c>
      <c r="H16" s="2270">
        <v>757875</v>
      </c>
      <c r="I16" s="2272"/>
      <c r="J16" s="2273">
        <v>16943</v>
      </c>
      <c r="K16" s="2274">
        <v>113244876</v>
      </c>
      <c r="L16" s="2274">
        <v>533.85</v>
      </c>
      <c r="M16" s="2275"/>
    </row>
    <row r="17" spans="1:13" x14ac:dyDescent="0.2">
      <c r="A17" s="2266"/>
      <c r="B17" s="2267"/>
      <c r="C17" s="2268" t="s">
        <v>647</v>
      </c>
      <c r="D17" s="2269">
        <v>31</v>
      </c>
      <c r="E17" s="2270">
        <v>64626349.780000001</v>
      </c>
      <c r="F17" s="2270"/>
      <c r="G17" s="2271">
        <v>71</v>
      </c>
      <c r="H17" s="2270">
        <v>31241</v>
      </c>
      <c r="I17" s="2272"/>
      <c r="J17" s="2273">
        <v>5230</v>
      </c>
      <c r="K17" s="2274">
        <v>35032357</v>
      </c>
      <c r="L17" s="2274">
        <v>530.9</v>
      </c>
      <c r="M17" s="2275"/>
    </row>
    <row r="18" spans="1:13" x14ac:dyDescent="0.2">
      <c r="A18" s="2266"/>
      <c r="B18" s="2267"/>
      <c r="C18" s="2268" t="s">
        <v>648</v>
      </c>
      <c r="D18" s="2269">
        <v>48</v>
      </c>
      <c r="E18" s="2270">
        <v>118331902.06999999</v>
      </c>
      <c r="F18" s="2270"/>
      <c r="G18" s="2271">
        <v>89</v>
      </c>
      <c r="H18" s="2270">
        <v>145976</v>
      </c>
      <c r="I18" s="2272"/>
      <c r="J18" s="2273">
        <v>2175</v>
      </c>
      <c r="K18" s="2274">
        <v>11632807</v>
      </c>
      <c r="L18" s="2274">
        <v>427.03</v>
      </c>
      <c r="M18" s="2275"/>
    </row>
    <row r="19" spans="1:13" x14ac:dyDescent="0.2">
      <c r="A19" s="2266"/>
      <c r="B19" s="2267"/>
      <c r="C19" s="2268" t="s">
        <v>649</v>
      </c>
      <c r="D19" s="2269">
        <v>10</v>
      </c>
      <c r="E19" s="2270">
        <v>14481345.449999999</v>
      </c>
      <c r="F19" s="2270"/>
      <c r="G19" s="2271">
        <v>47</v>
      </c>
      <c r="H19" s="2270">
        <v>13260</v>
      </c>
      <c r="I19" s="2272"/>
      <c r="J19" s="2273">
        <v>1780</v>
      </c>
      <c r="K19" s="2274">
        <v>9051468</v>
      </c>
      <c r="L19" s="2274">
        <v>399.07</v>
      </c>
      <c r="M19" s="2275"/>
    </row>
    <row r="20" spans="1:13" x14ac:dyDescent="0.2">
      <c r="A20" s="2256"/>
      <c r="B20" s="2257" t="s">
        <v>650</v>
      </c>
      <c r="C20" s="2257"/>
      <c r="D20" s="2258">
        <v>1516</v>
      </c>
      <c r="E20" s="2260">
        <v>14571369938.860001</v>
      </c>
      <c r="F20" s="2260"/>
      <c r="G20" s="2261">
        <v>6610</v>
      </c>
      <c r="H20" s="2260">
        <v>10539335</v>
      </c>
      <c r="I20" s="2276"/>
      <c r="J20" s="2263">
        <v>199214</v>
      </c>
      <c r="K20" s="2277">
        <v>1273337433</v>
      </c>
      <c r="L20" s="2277">
        <v>511.57</v>
      </c>
      <c r="M20" s="2278"/>
    </row>
    <row r="21" spans="1:13" x14ac:dyDescent="0.2">
      <c r="A21" s="2279"/>
      <c r="B21" s="2267"/>
      <c r="C21" s="2268" t="s">
        <v>651</v>
      </c>
      <c r="D21" s="2269">
        <v>19</v>
      </c>
      <c r="E21" s="2270">
        <v>52046983.240000002</v>
      </c>
      <c r="F21" s="2270"/>
      <c r="G21" s="2271">
        <v>69</v>
      </c>
      <c r="H21" s="2270">
        <v>147086</v>
      </c>
      <c r="I21" s="2272"/>
      <c r="J21" s="2273">
        <v>1891</v>
      </c>
      <c r="K21" s="2274">
        <v>12487119</v>
      </c>
      <c r="L21" s="2274">
        <v>525.32000000000005</v>
      </c>
      <c r="M21" s="2275"/>
    </row>
    <row r="22" spans="1:13" x14ac:dyDescent="0.2">
      <c r="A22" s="2279"/>
      <c r="B22" s="2267"/>
      <c r="C22" s="2268" t="s">
        <v>653</v>
      </c>
      <c r="D22" s="2269">
        <v>59</v>
      </c>
      <c r="E22" s="2270">
        <v>176633243.84999999</v>
      </c>
      <c r="F22" s="2270"/>
      <c r="G22" s="2271">
        <v>192</v>
      </c>
      <c r="H22" s="2270">
        <v>851519</v>
      </c>
      <c r="I22" s="2272"/>
      <c r="J22" s="2273">
        <v>478</v>
      </c>
      <c r="K22" s="2274">
        <v>3016131</v>
      </c>
      <c r="L22" s="2274">
        <v>502.15</v>
      </c>
      <c r="M22" s="2275"/>
    </row>
    <row r="23" spans="1:13" ht="13.15" customHeight="1" x14ac:dyDescent="0.2">
      <c r="A23" s="2279"/>
      <c r="B23" s="2267"/>
      <c r="C23" s="2268" t="s">
        <v>654</v>
      </c>
      <c r="D23" s="2269">
        <v>76</v>
      </c>
      <c r="E23" s="2270">
        <v>170350541.75999999</v>
      </c>
      <c r="F23" s="2270"/>
      <c r="G23" s="2271">
        <v>443</v>
      </c>
      <c r="H23" s="2270">
        <v>1129705</v>
      </c>
      <c r="I23" s="2272"/>
      <c r="J23" s="2273">
        <v>16397</v>
      </c>
      <c r="K23" s="2274">
        <v>135034918</v>
      </c>
      <c r="L23" s="2274">
        <v>663.02</v>
      </c>
      <c r="M23" s="2275"/>
    </row>
    <row r="24" spans="1:13" x14ac:dyDescent="0.2">
      <c r="A24" s="2279"/>
      <c r="B24" s="2267"/>
      <c r="C24" s="2268" t="s">
        <v>655</v>
      </c>
      <c r="D24" s="2269">
        <v>262</v>
      </c>
      <c r="E24" s="2270">
        <v>628608643.67999995</v>
      </c>
      <c r="F24" s="2270"/>
      <c r="G24" s="2271">
        <v>1149</v>
      </c>
      <c r="H24" s="2270">
        <v>1851870</v>
      </c>
      <c r="I24" s="2272"/>
      <c r="J24" s="2273">
        <v>18866</v>
      </c>
      <c r="K24" s="2274">
        <v>115223860</v>
      </c>
      <c r="L24" s="2274">
        <v>487.26</v>
      </c>
      <c r="M24" s="2275"/>
    </row>
    <row r="25" spans="1:13" x14ac:dyDescent="0.2">
      <c r="A25" s="2279"/>
      <c r="B25" s="2267"/>
      <c r="C25" s="2268" t="s">
        <v>656</v>
      </c>
      <c r="D25" s="2269">
        <v>543</v>
      </c>
      <c r="E25" s="2270">
        <v>3861444589.1199999</v>
      </c>
      <c r="F25" s="2270"/>
      <c r="G25" s="2271">
        <v>2983</v>
      </c>
      <c r="H25" s="2270">
        <v>3740837</v>
      </c>
      <c r="I25" s="2272"/>
      <c r="J25" s="2273">
        <v>47255</v>
      </c>
      <c r="K25" s="2274">
        <v>326068863</v>
      </c>
      <c r="L25" s="2274">
        <v>550.82000000000005</v>
      </c>
      <c r="M25" s="2275"/>
    </row>
    <row r="26" spans="1:13" x14ac:dyDescent="0.2">
      <c r="A26" s="2279"/>
      <c r="B26" s="2267"/>
      <c r="C26" s="2268" t="s">
        <v>657</v>
      </c>
      <c r="D26" s="2269">
        <v>431</v>
      </c>
      <c r="E26" s="2270">
        <v>5602846328.6800003</v>
      </c>
      <c r="F26" s="2270"/>
      <c r="G26" s="2271">
        <v>1241</v>
      </c>
      <c r="H26" s="2270">
        <v>1715756</v>
      </c>
      <c r="I26" s="2272"/>
      <c r="J26" s="2273">
        <v>77966</v>
      </c>
      <c r="K26" s="2274">
        <v>477105651</v>
      </c>
      <c r="L26" s="2274">
        <v>490.61</v>
      </c>
      <c r="M26" s="2275"/>
    </row>
    <row r="27" spans="1:13" x14ac:dyDescent="0.2">
      <c r="A27" s="2279"/>
      <c r="B27" s="2267"/>
      <c r="C27" s="2268" t="s">
        <v>658</v>
      </c>
      <c r="D27" s="2269">
        <v>71</v>
      </c>
      <c r="E27" s="2270">
        <v>3049205711.5300002</v>
      </c>
      <c r="F27" s="2270"/>
      <c r="G27" s="2271">
        <v>439</v>
      </c>
      <c r="H27" s="2270">
        <v>1062737</v>
      </c>
      <c r="I27" s="2272"/>
      <c r="J27" s="2273">
        <v>21168</v>
      </c>
      <c r="K27" s="2274">
        <v>106197890</v>
      </c>
      <c r="L27" s="2274">
        <v>403.83</v>
      </c>
      <c r="M27" s="2275"/>
    </row>
    <row r="28" spans="1:13" x14ac:dyDescent="0.2">
      <c r="A28" s="2279"/>
      <c r="B28" s="2267"/>
      <c r="C28" s="2268" t="s">
        <v>659</v>
      </c>
      <c r="D28" s="2269">
        <v>55</v>
      </c>
      <c r="E28" s="2270">
        <v>1030233897</v>
      </c>
      <c r="F28" s="2270"/>
      <c r="G28" s="2271">
        <v>94</v>
      </c>
      <c r="H28" s="2270">
        <v>39825</v>
      </c>
      <c r="I28" s="2272"/>
      <c r="J28" s="2273">
        <v>15193</v>
      </c>
      <c r="K28" s="2274">
        <v>98203001</v>
      </c>
      <c r="L28" s="2274">
        <v>512.67999999999995</v>
      </c>
      <c r="M28" s="2275"/>
    </row>
    <row r="29" spans="1:13" x14ac:dyDescent="0.2">
      <c r="A29" s="2256"/>
      <c r="B29" s="2257" t="s">
        <v>660</v>
      </c>
      <c r="C29" s="2257"/>
      <c r="D29" s="2258">
        <v>485</v>
      </c>
      <c r="E29" s="2260">
        <v>5551699280.0199995</v>
      </c>
      <c r="F29" s="2260"/>
      <c r="G29" s="2261">
        <v>2606</v>
      </c>
      <c r="H29" s="2260">
        <v>3606177</v>
      </c>
      <c r="I29" s="2276"/>
      <c r="J29" s="2263">
        <v>213990</v>
      </c>
      <c r="K29" s="2277">
        <v>1200316321</v>
      </c>
      <c r="L29" s="2277">
        <v>447.48</v>
      </c>
      <c r="M29" s="2278"/>
    </row>
    <row r="30" spans="1:13" x14ac:dyDescent="0.2">
      <c r="A30" s="2279"/>
      <c r="B30" s="2267"/>
      <c r="C30" s="2268" t="s">
        <v>661</v>
      </c>
      <c r="D30" s="2269">
        <v>35</v>
      </c>
      <c r="E30" s="2270">
        <v>218092046.19</v>
      </c>
      <c r="F30" s="2270"/>
      <c r="G30" s="2271">
        <v>167</v>
      </c>
      <c r="H30" s="2270">
        <v>105256</v>
      </c>
      <c r="I30" s="2272"/>
      <c r="J30" s="2273">
        <v>19745</v>
      </c>
      <c r="K30" s="2274">
        <v>95258440</v>
      </c>
      <c r="L30" s="2274">
        <v>395.61</v>
      </c>
      <c r="M30" s="2275"/>
    </row>
    <row r="31" spans="1:13" x14ac:dyDescent="0.2">
      <c r="A31" s="2279"/>
      <c r="B31" s="2267"/>
      <c r="C31" s="2268" t="s">
        <v>662</v>
      </c>
      <c r="D31" s="2269">
        <v>22</v>
      </c>
      <c r="E31" s="2270">
        <v>49011148.240000002</v>
      </c>
      <c r="F31" s="2270"/>
      <c r="G31" s="2271">
        <v>73</v>
      </c>
      <c r="H31" s="2270">
        <v>27257</v>
      </c>
      <c r="I31" s="2272"/>
      <c r="J31" s="2273">
        <v>4211</v>
      </c>
      <c r="K31" s="2274">
        <v>16544489</v>
      </c>
      <c r="L31" s="2274">
        <v>327.75</v>
      </c>
      <c r="M31" s="2275"/>
    </row>
    <row r="32" spans="1:13" x14ac:dyDescent="0.2">
      <c r="A32" s="2279"/>
      <c r="B32" s="2267"/>
      <c r="C32" s="2268" t="s">
        <v>663</v>
      </c>
      <c r="D32" s="2269">
        <v>117</v>
      </c>
      <c r="E32" s="2270">
        <v>1023896468.09</v>
      </c>
      <c r="F32" s="2270"/>
      <c r="G32" s="2271">
        <v>762</v>
      </c>
      <c r="H32" s="2270">
        <v>369750</v>
      </c>
      <c r="I32" s="2272"/>
      <c r="J32" s="2273">
        <v>55985</v>
      </c>
      <c r="K32" s="2274">
        <v>415991783</v>
      </c>
      <c r="L32" s="2274">
        <v>587.26</v>
      </c>
      <c r="M32" s="2275"/>
    </row>
    <row r="33" spans="1:13" x14ac:dyDescent="0.2">
      <c r="A33" s="2279"/>
      <c r="B33" s="2267"/>
      <c r="C33" s="2268" t="s">
        <v>664</v>
      </c>
      <c r="D33" s="2269">
        <v>82</v>
      </c>
      <c r="E33" s="2270">
        <v>2342499657.3299999</v>
      </c>
      <c r="F33" s="2270"/>
      <c r="G33" s="2271">
        <v>447</v>
      </c>
      <c r="H33" s="2270">
        <v>1233498</v>
      </c>
      <c r="I33" s="2272"/>
      <c r="J33" s="2273">
        <v>29747</v>
      </c>
      <c r="K33" s="2274">
        <v>178640117</v>
      </c>
      <c r="L33" s="2274">
        <v>476.55</v>
      </c>
      <c r="M33" s="2275"/>
    </row>
    <row r="34" spans="1:13" x14ac:dyDescent="0.2">
      <c r="A34" s="2279"/>
      <c r="B34" s="2267"/>
      <c r="C34" s="2268" t="s">
        <v>665</v>
      </c>
      <c r="D34" s="2269">
        <v>32</v>
      </c>
      <c r="E34" s="2270">
        <v>122922033.31999999</v>
      </c>
      <c r="F34" s="2270"/>
      <c r="G34" s="2271">
        <v>204</v>
      </c>
      <c r="H34" s="2270">
        <v>123003</v>
      </c>
      <c r="I34" s="2272"/>
      <c r="J34" s="2273">
        <v>9498</v>
      </c>
      <c r="K34" s="2274">
        <v>39656625</v>
      </c>
      <c r="L34" s="2274">
        <v>354.35</v>
      </c>
      <c r="M34" s="2275"/>
    </row>
    <row r="35" spans="1:13" x14ac:dyDescent="0.2">
      <c r="A35" s="2279"/>
      <c r="B35" s="2267"/>
      <c r="C35" s="2268" t="s">
        <v>666</v>
      </c>
      <c r="D35" s="2269">
        <v>26</v>
      </c>
      <c r="E35" s="2270">
        <v>82662271.519999996</v>
      </c>
      <c r="F35" s="2270"/>
      <c r="G35" s="2271">
        <v>145</v>
      </c>
      <c r="H35" s="2270">
        <v>163033</v>
      </c>
      <c r="I35" s="2272"/>
      <c r="J35" s="2273">
        <v>5937</v>
      </c>
      <c r="K35" s="2274">
        <v>31546022</v>
      </c>
      <c r="L35" s="2274">
        <v>422.76</v>
      </c>
      <c r="M35" s="2275"/>
    </row>
    <row r="36" spans="1:13" x14ac:dyDescent="0.2">
      <c r="A36" s="2279"/>
      <c r="B36" s="2267"/>
      <c r="C36" s="2268" t="s">
        <v>667</v>
      </c>
      <c r="D36" s="2269">
        <v>12</v>
      </c>
      <c r="E36" s="2270">
        <v>18491637.91</v>
      </c>
      <c r="F36" s="2270"/>
      <c r="G36" s="2271">
        <v>78</v>
      </c>
      <c r="H36" s="2270">
        <v>24159</v>
      </c>
      <c r="I36" s="2272"/>
      <c r="J36" s="2273">
        <v>7409</v>
      </c>
      <c r="K36" s="2274">
        <v>42003520</v>
      </c>
      <c r="L36" s="2274">
        <v>449.35</v>
      </c>
      <c r="M36" s="2275"/>
    </row>
    <row r="37" spans="1:13" x14ac:dyDescent="0.2">
      <c r="A37" s="2279"/>
      <c r="B37" s="2267"/>
      <c r="C37" s="2268" t="s">
        <v>668</v>
      </c>
      <c r="D37" s="2269">
        <v>62</v>
      </c>
      <c r="E37" s="2270">
        <v>517147840.83999997</v>
      </c>
      <c r="F37" s="2270"/>
      <c r="G37" s="2271">
        <v>361</v>
      </c>
      <c r="H37" s="2270">
        <v>840360</v>
      </c>
      <c r="I37" s="2272"/>
      <c r="J37" s="2273">
        <v>41075</v>
      </c>
      <c r="K37" s="2274">
        <v>191182314</v>
      </c>
      <c r="L37" s="2274">
        <v>370.27</v>
      </c>
      <c r="M37" s="2275"/>
    </row>
    <row r="38" spans="1:13" x14ac:dyDescent="0.2">
      <c r="A38" s="2279"/>
      <c r="B38" s="2267"/>
      <c r="C38" s="2268" t="s">
        <v>669</v>
      </c>
      <c r="D38" s="2269">
        <v>26</v>
      </c>
      <c r="E38" s="2270">
        <v>170714117.33000001</v>
      </c>
      <c r="F38" s="2270"/>
      <c r="G38" s="2271">
        <v>134</v>
      </c>
      <c r="H38" s="2270">
        <v>107635</v>
      </c>
      <c r="I38" s="2272"/>
      <c r="J38" s="2273">
        <v>19347</v>
      </c>
      <c r="K38" s="2274">
        <v>85729293</v>
      </c>
      <c r="L38" s="2274">
        <v>352.11</v>
      </c>
      <c r="M38" s="2275"/>
    </row>
    <row r="39" spans="1:13" x14ac:dyDescent="0.2">
      <c r="A39" s="2279"/>
      <c r="B39" s="2267"/>
      <c r="C39" s="2268" t="s">
        <v>670</v>
      </c>
      <c r="D39" s="2269">
        <v>71</v>
      </c>
      <c r="E39" s="2270">
        <v>1006262059.25</v>
      </c>
      <c r="F39" s="2270"/>
      <c r="G39" s="2271">
        <v>235</v>
      </c>
      <c r="H39" s="2270">
        <v>612226</v>
      </c>
      <c r="I39" s="2272"/>
      <c r="J39" s="2273">
        <v>21036</v>
      </c>
      <c r="K39" s="2274">
        <v>103763718</v>
      </c>
      <c r="L39" s="2274">
        <v>393.13</v>
      </c>
      <c r="M39" s="2275"/>
    </row>
    <row r="40" spans="1:13" x14ac:dyDescent="0.2">
      <c r="A40" s="2256"/>
      <c r="B40" s="2257" t="s">
        <v>671</v>
      </c>
      <c r="C40" s="2257"/>
      <c r="D40" s="2258">
        <v>1399</v>
      </c>
      <c r="E40" s="2260">
        <v>23101837666.91</v>
      </c>
      <c r="F40" s="2260"/>
      <c r="G40" s="2261">
        <v>4405</v>
      </c>
      <c r="H40" s="2260">
        <v>7250025</v>
      </c>
      <c r="I40" s="2280"/>
      <c r="J40" s="2263">
        <v>222096</v>
      </c>
      <c r="K40" s="2277">
        <v>1674399520</v>
      </c>
      <c r="L40" s="2277">
        <v>600.21</v>
      </c>
      <c r="M40" s="2278"/>
    </row>
    <row r="41" spans="1:13" x14ac:dyDescent="0.2">
      <c r="A41" s="2279"/>
      <c r="B41" s="2267"/>
      <c r="C41" s="2268" t="s">
        <v>672</v>
      </c>
      <c r="D41" s="2269">
        <v>337</v>
      </c>
      <c r="E41" s="2270">
        <v>9264786940.3600006</v>
      </c>
      <c r="F41" s="2270"/>
      <c r="G41" s="2271">
        <v>1266</v>
      </c>
      <c r="H41" s="2270">
        <v>2702268</v>
      </c>
      <c r="I41" s="2272"/>
      <c r="J41" s="2273">
        <v>41388</v>
      </c>
      <c r="K41" s="2274">
        <v>306079995</v>
      </c>
      <c r="L41" s="2274">
        <v>590.05999999999995</v>
      </c>
      <c r="M41" s="2275"/>
    </row>
    <row r="42" spans="1:13" x14ac:dyDescent="0.2">
      <c r="A42" s="2279"/>
      <c r="B42" s="2267"/>
      <c r="C42" s="2268" t="s">
        <v>673</v>
      </c>
      <c r="D42" s="2269">
        <v>131</v>
      </c>
      <c r="E42" s="2270">
        <v>1512373441.53</v>
      </c>
      <c r="F42" s="2270"/>
      <c r="G42" s="2271">
        <v>346</v>
      </c>
      <c r="H42" s="2270">
        <v>351699</v>
      </c>
      <c r="I42" s="2272"/>
      <c r="J42" s="2273">
        <v>31345</v>
      </c>
      <c r="K42" s="2274">
        <v>287666485</v>
      </c>
      <c r="L42" s="2274">
        <v>732.2</v>
      </c>
      <c r="M42" s="2275"/>
    </row>
    <row r="43" spans="1:13" x14ac:dyDescent="0.2">
      <c r="A43" s="2279"/>
      <c r="B43" s="2267"/>
      <c r="C43" s="2268" t="s">
        <v>674</v>
      </c>
      <c r="D43" s="2269">
        <v>373</v>
      </c>
      <c r="E43" s="2270">
        <v>6956271446.6599998</v>
      </c>
      <c r="F43" s="2270"/>
      <c r="G43" s="2271">
        <v>735</v>
      </c>
      <c r="H43" s="2270">
        <v>1478082</v>
      </c>
      <c r="I43" s="2272"/>
      <c r="J43" s="2273">
        <v>46673</v>
      </c>
      <c r="K43" s="2274">
        <v>387150957</v>
      </c>
      <c r="L43" s="2274">
        <v>657.46</v>
      </c>
      <c r="M43" s="2275"/>
    </row>
    <row r="44" spans="1:13" x14ac:dyDescent="0.2">
      <c r="A44" s="2279"/>
      <c r="B44" s="2267"/>
      <c r="C44" s="2268" t="s">
        <v>675</v>
      </c>
      <c r="D44" s="2269">
        <v>46</v>
      </c>
      <c r="E44" s="2270">
        <v>190257951.91999999</v>
      </c>
      <c r="F44" s="2270"/>
      <c r="G44" s="2271">
        <v>409</v>
      </c>
      <c r="H44" s="2270">
        <v>1008671</v>
      </c>
      <c r="I44" s="2272"/>
      <c r="J44" s="2273">
        <v>8860</v>
      </c>
      <c r="K44" s="2274">
        <v>56153355</v>
      </c>
      <c r="L44" s="2274">
        <v>521.05999999999995</v>
      </c>
      <c r="M44" s="2275"/>
    </row>
    <row r="45" spans="1:13" x14ac:dyDescent="0.2">
      <c r="A45" s="2279"/>
      <c r="B45" s="2267"/>
      <c r="C45" s="2268" t="s">
        <v>676</v>
      </c>
      <c r="D45" s="2269">
        <v>416</v>
      </c>
      <c r="E45" s="2270">
        <v>4790811934.8000002</v>
      </c>
      <c r="F45" s="2270"/>
      <c r="G45" s="2271">
        <v>1248</v>
      </c>
      <c r="H45" s="2270">
        <v>1287452</v>
      </c>
      <c r="I45" s="2272"/>
      <c r="J45" s="2273">
        <v>81263</v>
      </c>
      <c r="K45" s="2274">
        <v>561028507</v>
      </c>
      <c r="L45" s="2274">
        <v>547.99</v>
      </c>
      <c r="M45" s="2275"/>
    </row>
    <row r="46" spans="1:13" x14ac:dyDescent="0.2">
      <c r="A46" s="2279"/>
      <c r="B46" s="2267"/>
      <c r="C46" s="2268" t="s">
        <v>677</v>
      </c>
      <c r="D46" s="2269">
        <v>96</v>
      </c>
      <c r="E46" s="2270">
        <v>387335951.63999999</v>
      </c>
      <c r="F46" s="2270"/>
      <c r="G46" s="2271">
        <v>401</v>
      </c>
      <c r="H46" s="2270">
        <v>421853</v>
      </c>
      <c r="I46" s="2272"/>
      <c r="J46" s="2273">
        <v>12567</v>
      </c>
      <c r="K46" s="2274">
        <v>76320221</v>
      </c>
      <c r="L46" s="2274">
        <v>485.63</v>
      </c>
      <c r="M46" s="2275"/>
    </row>
    <row r="47" spans="1:13" ht="13.5" thickBot="1" x14ac:dyDescent="0.25">
      <c r="A47" s="2281"/>
      <c r="B47" s="2282"/>
      <c r="C47" s="2282"/>
      <c r="D47" s="2283"/>
      <c r="E47" s="2284"/>
      <c r="F47" s="2285"/>
      <c r="G47" s="2286"/>
      <c r="H47" s="2287"/>
      <c r="I47" s="2287"/>
      <c r="J47" s="2288"/>
      <c r="K47" s="2289"/>
      <c r="L47" s="2287"/>
      <c r="M47" s="2290"/>
    </row>
    <row r="48" spans="1:13" x14ac:dyDescent="0.2">
      <c r="A48" s="2291"/>
      <c r="B48" s="2291"/>
      <c r="C48" s="2291"/>
      <c r="D48" s="2292"/>
      <c r="E48" s="2293"/>
      <c r="F48" s="2293"/>
      <c r="G48" s="2294"/>
      <c r="H48" s="2295"/>
      <c r="I48" s="2296"/>
      <c r="J48" s="2297"/>
      <c r="K48" s="2296"/>
      <c r="L48" s="2296"/>
      <c r="M48" s="2296"/>
    </row>
    <row r="49" spans="1:13" ht="13.5" thickBot="1" x14ac:dyDescent="0.25">
      <c r="A49" s="2291"/>
      <c r="B49" s="2291"/>
      <c r="C49" s="2291"/>
      <c r="D49" s="2292"/>
      <c r="E49" s="2293"/>
      <c r="F49" s="2293"/>
      <c r="G49" s="2294"/>
      <c r="H49" s="2295"/>
      <c r="I49" s="2296"/>
      <c r="J49" s="2297"/>
      <c r="K49" s="2296"/>
      <c r="L49" s="2296"/>
      <c r="M49" s="2296"/>
    </row>
    <row r="50" spans="1:13" x14ac:dyDescent="0.2">
      <c r="A50" s="2217"/>
      <c r="B50" s="2218"/>
      <c r="C50" s="2218"/>
      <c r="D50" s="2218"/>
      <c r="E50" s="2218"/>
      <c r="F50" s="2218"/>
      <c r="G50" s="2218"/>
      <c r="H50" s="2298"/>
      <c r="I50" s="2299"/>
      <c r="J50" s="2218"/>
      <c r="K50" s="2218"/>
      <c r="L50" s="2300"/>
      <c r="M50" s="2301"/>
    </row>
    <row r="51" spans="1:13" ht="20.25" x14ac:dyDescent="0.3">
      <c r="A51" s="3302" t="s">
        <v>929</v>
      </c>
      <c r="B51" s="3303"/>
      <c r="C51" s="3303"/>
      <c r="D51" s="3303"/>
      <c r="E51" s="3303"/>
      <c r="F51" s="3303"/>
      <c r="G51" s="3303"/>
      <c r="H51" s="3303"/>
      <c r="I51" s="3303"/>
      <c r="J51" s="3303"/>
      <c r="K51" s="3303"/>
      <c r="L51" s="3303"/>
      <c r="M51" s="3304"/>
    </row>
    <row r="52" spans="1:13" ht="18" x14ac:dyDescent="0.25">
      <c r="A52" s="3293" t="s">
        <v>925</v>
      </c>
      <c r="B52" s="3294"/>
      <c r="C52" s="3294"/>
      <c r="D52" s="3294"/>
      <c r="E52" s="3294"/>
      <c r="F52" s="3294"/>
      <c r="G52" s="3294"/>
      <c r="H52" s="3294"/>
      <c r="I52" s="3294"/>
      <c r="J52" s="3294"/>
      <c r="K52" s="3294"/>
      <c r="L52" s="3294"/>
      <c r="M52" s="3295"/>
    </row>
    <row r="53" spans="1:13" ht="18" x14ac:dyDescent="0.25">
      <c r="A53" s="3293" t="s">
        <v>1</v>
      </c>
      <c r="B53" s="3294"/>
      <c r="C53" s="3294"/>
      <c r="D53" s="3294"/>
      <c r="E53" s="3294"/>
      <c r="F53" s="3294"/>
      <c r="G53" s="3294"/>
      <c r="H53" s="3294"/>
      <c r="I53" s="3294"/>
      <c r="J53" s="3294"/>
      <c r="K53" s="3294"/>
      <c r="L53" s="3294"/>
      <c r="M53" s="3295"/>
    </row>
    <row r="54" spans="1:13" ht="13.5" thickBot="1" x14ac:dyDescent="0.25">
      <c r="A54" s="2333"/>
      <c r="B54" s="2334"/>
      <c r="C54" s="2334"/>
      <c r="D54" s="2334"/>
      <c r="E54" s="2334"/>
      <c r="F54" s="2334"/>
      <c r="G54" s="2334"/>
      <c r="H54" s="2550"/>
      <c r="I54" s="2551"/>
      <c r="J54" s="2334"/>
      <c r="K54" s="2552"/>
      <c r="L54" s="2552"/>
      <c r="M54" s="2553"/>
    </row>
    <row r="55" spans="1:13" ht="13.15" customHeight="1" x14ac:dyDescent="0.2">
      <c r="A55" s="3273" t="s">
        <v>641</v>
      </c>
      <c r="B55" s="3274"/>
      <c r="C55" s="3275"/>
      <c r="D55" s="2232"/>
      <c r="E55" s="2233"/>
      <c r="F55" s="2234"/>
      <c r="G55" s="2329"/>
      <c r="H55" s="2330"/>
      <c r="I55" s="2331"/>
      <c r="J55" s="2329"/>
      <c r="K55" s="2331"/>
      <c r="L55" s="2331"/>
      <c r="M55" s="2332"/>
    </row>
    <row r="56" spans="1:13" ht="18" x14ac:dyDescent="0.2">
      <c r="A56" s="3273"/>
      <c r="B56" s="3274"/>
      <c r="C56" s="3275"/>
      <c r="D56" s="3296" t="s">
        <v>11</v>
      </c>
      <c r="E56" s="3297"/>
      <c r="F56" s="3298"/>
      <c r="G56" s="2221" t="s">
        <v>926</v>
      </c>
      <c r="H56" s="2222"/>
      <c r="I56" s="2223"/>
      <c r="J56" s="2221" t="s">
        <v>242</v>
      </c>
      <c r="K56" s="2224"/>
      <c r="L56" s="2225"/>
      <c r="M56" s="2226"/>
    </row>
    <row r="57" spans="1:13" ht="12.75" customHeight="1" x14ac:dyDescent="0.25">
      <c r="A57" s="3273"/>
      <c r="B57" s="3274"/>
      <c r="C57" s="3275"/>
      <c r="D57" s="3296" t="s">
        <v>927</v>
      </c>
      <c r="E57" s="3297"/>
      <c r="F57" s="3298"/>
      <c r="G57" s="2221">
        <v>2015</v>
      </c>
      <c r="H57" s="2227"/>
      <c r="I57" s="2228"/>
      <c r="J57" s="2221">
        <v>2015</v>
      </c>
      <c r="K57" s="2229"/>
      <c r="L57" s="2230"/>
      <c r="M57" s="2231"/>
    </row>
    <row r="58" spans="1:13" ht="12.75" customHeight="1" x14ac:dyDescent="0.2">
      <c r="A58" s="3273"/>
      <c r="B58" s="3274"/>
      <c r="C58" s="3275"/>
      <c r="D58" s="2232"/>
      <c r="E58" s="2233"/>
      <c r="F58" s="2234"/>
      <c r="G58" s="2235"/>
      <c r="H58" s="2236"/>
      <c r="I58" s="2225"/>
      <c r="J58" s="2235"/>
      <c r="K58" s="2237"/>
      <c r="L58" s="3205" t="s">
        <v>928</v>
      </c>
      <c r="M58" s="3173"/>
    </row>
    <row r="59" spans="1:13" ht="15.6" customHeight="1" x14ac:dyDescent="0.25">
      <c r="A59" s="3273"/>
      <c r="B59" s="3274"/>
      <c r="C59" s="3275"/>
      <c r="D59" s="2238" t="s">
        <v>45</v>
      </c>
      <c r="E59" s="3299" t="s">
        <v>11</v>
      </c>
      <c r="F59" s="3300"/>
      <c r="G59" s="2239" t="s">
        <v>45</v>
      </c>
      <c r="H59" s="3301" t="s">
        <v>120</v>
      </c>
      <c r="I59" s="3301"/>
      <c r="J59" s="2240" t="s">
        <v>843</v>
      </c>
      <c r="K59" s="2241" t="s">
        <v>244</v>
      </c>
      <c r="L59" s="3205" t="s">
        <v>857</v>
      </c>
      <c r="M59" s="3173"/>
    </row>
    <row r="60" spans="1:13" ht="13.9" customHeight="1" thickBot="1" x14ac:dyDescent="0.25">
      <c r="A60" s="3290"/>
      <c r="B60" s="3291"/>
      <c r="C60" s="3292"/>
      <c r="D60" s="2242"/>
      <c r="E60" s="2243"/>
      <c r="F60" s="2244"/>
      <c r="G60" s="2245"/>
      <c r="H60" s="2246"/>
      <c r="I60" s="2247"/>
      <c r="J60" s="2248"/>
      <c r="K60" s="2246"/>
      <c r="L60" s="2246"/>
      <c r="M60" s="2249"/>
    </row>
    <row r="61" spans="1:13" x14ac:dyDescent="0.2">
      <c r="A61" s="2250"/>
      <c r="B61" s="2251"/>
      <c r="C61" s="2302"/>
      <c r="D61" s="2251"/>
      <c r="E61" s="2251"/>
      <c r="F61" s="2251"/>
      <c r="G61" s="2303"/>
      <c r="H61" s="2254"/>
      <c r="I61" s="2304"/>
      <c r="J61" s="2303"/>
      <c r="K61" s="2254"/>
      <c r="L61" s="2305"/>
      <c r="M61" s="2306"/>
    </row>
    <row r="62" spans="1:13" x14ac:dyDescent="0.2">
      <c r="A62" s="2256"/>
      <c r="B62" s="2257" t="s">
        <v>681</v>
      </c>
      <c r="C62" s="2307"/>
      <c r="D62" s="2261">
        <v>173</v>
      </c>
      <c r="E62" s="2259">
        <v>1272094873.8900001</v>
      </c>
      <c r="F62" s="2308"/>
      <c r="G62" s="2261">
        <v>797</v>
      </c>
      <c r="H62" s="2260">
        <v>905038</v>
      </c>
      <c r="I62" s="2309"/>
      <c r="J62" s="2263">
        <v>28475</v>
      </c>
      <c r="K62" s="2264">
        <v>158264595</v>
      </c>
      <c r="L62" s="2264">
        <v>445.56</v>
      </c>
      <c r="M62" s="2265"/>
    </row>
    <row r="63" spans="1:13" x14ac:dyDescent="0.2">
      <c r="A63" s="2279"/>
      <c r="B63" s="2267"/>
      <c r="C63" s="2310" t="s">
        <v>682</v>
      </c>
      <c r="D63" s="2271">
        <v>59</v>
      </c>
      <c r="E63" s="2270">
        <v>138853741.61000001</v>
      </c>
      <c r="F63" s="2311"/>
      <c r="G63" s="2271">
        <v>202</v>
      </c>
      <c r="H63" s="2270">
        <v>139034</v>
      </c>
      <c r="I63" s="2312"/>
      <c r="J63" s="2273">
        <v>6006</v>
      </c>
      <c r="K63" s="2274">
        <v>18619227</v>
      </c>
      <c r="L63" s="2274">
        <v>247.76</v>
      </c>
      <c r="M63" s="2275"/>
    </row>
    <row r="64" spans="1:13" x14ac:dyDescent="0.2">
      <c r="A64" s="2279"/>
      <c r="B64" s="2267"/>
      <c r="C64" s="2310" t="s">
        <v>683</v>
      </c>
      <c r="D64" s="2271">
        <v>15</v>
      </c>
      <c r="E64" s="2270">
        <v>384580459.14999998</v>
      </c>
      <c r="F64" s="2311"/>
      <c r="G64" s="2271">
        <v>110</v>
      </c>
      <c r="H64" s="2270">
        <v>162366</v>
      </c>
      <c r="I64" s="2312"/>
      <c r="J64" s="2273">
        <v>5226</v>
      </c>
      <c r="K64" s="2274">
        <v>44986234</v>
      </c>
      <c r="L64" s="2274">
        <v>688.53</v>
      </c>
      <c r="M64" s="2275"/>
    </row>
    <row r="65" spans="1:13" x14ac:dyDescent="0.2">
      <c r="A65" s="2279"/>
      <c r="B65" s="2267"/>
      <c r="C65" s="2310" t="s">
        <v>684</v>
      </c>
      <c r="D65" s="2271">
        <v>86</v>
      </c>
      <c r="E65" s="2270">
        <v>736235056.73000002</v>
      </c>
      <c r="F65" s="2311"/>
      <c r="G65" s="2271">
        <v>316</v>
      </c>
      <c r="H65" s="2270">
        <v>473723</v>
      </c>
      <c r="I65" s="2312"/>
      <c r="J65" s="2273">
        <v>14925</v>
      </c>
      <c r="K65" s="2274">
        <v>82825942</v>
      </c>
      <c r="L65" s="2274">
        <v>444.39</v>
      </c>
      <c r="M65" s="2275"/>
    </row>
    <row r="66" spans="1:13" x14ac:dyDescent="0.2">
      <c r="A66" s="2279"/>
      <c r="B66" s="2267"/>
      <c r="C66" s="2310" t="s">
        <v>685</v>
      </c>
      <c r="D66" s="2271">
        <v>10</v>
      </c>
      <c r="E66" s="2270">
        <v>11970279.43</v>
      </c>
      <c r="F66" s="2311"/>
      <c r="G66" s="2271">
        <v>103</v>
      </c>
      <c r="H66" s="2270">
        <v>111737</v>
      </c>
      <c r="I66" s="2312"/>
      <c r="J66" s="2273">
        <v>1593</v>
      </c>
      <c r="K66" s="2274">
        <v>6841731</v>
      </c>
      <c r="L66" s="2274">
        <v>358.23</v>
      </c>
      <c r="M66" s="2275"/>
    </row>
    <row r="67" spans="1:13" x14ac:dyDescent="0.2">
      <c r="A67" s="2279"/>
      <c r="B67" s="2267"/>
      <c r="C67" s="2310" t="s">
        <v>686</v>
      </c>
      <c r="D67" s="2271">
        <v>2</v>
      </c>
      <c r="E67" s="2270">
        <v>202577.17</v>
      </c>
      <c r="F67" s="2311"/>
      <c r="G67" s="2271">
        <v>39</v>
      </c>
      <c r="H67" s="2270">
        <v>7384</v>
      </c>
      <c r="I67" s="2312"/>
      <c r="J67" s="2273">
        <v>136</v>
      </c>
      <c r="K67" s="2274">
        <v>545796</v>
      </c>
      <c r="L67" s="2274">
        <v>328.84</v>
      </c>
      <c r="M67" s="2275"/>
    </row>
    <row r="68" spans="1:13" x14ac:dyDescent="0.2">
      <c r="A68" s="2279"/>
      <c r="B68" s="2267"/>
      <c r="C68" s="2310" t="s">
        <v>687</v>
      </c>
      <c r="D68" s="2271">
        <v>1</v>
      </c>
      <c r="E68" s="2270">
        <v>252759.8</v>
      </c>
      <c r="F68" s="2311"/>
      <c r="G68" s="2271">
        <v>27</v>
      </c>
      <c r="H68" s="2270">
        <v>10794</v>
      </c>
      <c r="I68" s="2312"/>
      <c r="J68" s="2273">
        <v>589</v>
      </c>
      <c r="K68" s="2274">
        <v>4445665</v>
      </c>
      <c r="L68" s="2274">
        <v>597.46</v>
      </c>
      <c r="M68" s="2275"/>
    </row>
    <row r="69" spans="1:13" x14ac:dyDescent="0.2">
      <c r="A69" s="2256"/>
      <c r="B69" s="2257" t="s">
        <v>688</v>
      </c>
      <c r="C69" s="2307"/>
      <c r="D69" s="2261">
        <v>203</v>
      </c>
      <c r="E69" s="2260">
        <v>1602164725.6900001</v>
      </c>
      <c r="F69" s="2313"/>
      <c r="G69" s="2261">
        <v>1644</v>
      </c>
      <c r="H69" s="2260">
        <v>1831150</v>
      </c>
      <c r="I69" s="2309"/>
      <c r="J69" s="2263">
        <v>39569</v>
      </c>
      <c r="K69" s="2277">
        <v>272130429</v>
      </c>
      <c r="L69" s="2277">
        <v>546.30999999999995</v>
      </c>
      <c r="M69" s="2265"/>
    </row>
    <row r="70" spans="1:13" x14ac:dyDescent="0.2">
      <c r="A70" s="2279"/>
      <c r="B70" s="2267"/>
      <c r="C70" s="2310" t="s">
        <v>689</v>
      </c>
      <c r="D70" s="2271">
        <v>32</v>
      </c>
      <c r="E70" s="2270">
        <v>24435670.559999999</v>
      </c>
      <c r="F70" s="2311"/>
      <c r="G70" s="2271">
        <v>318</v>
      </c>
      <c r="H70" s="2270">
        <v>127714</v>
      </c>
      <c r="I70" s="2312"/>
      <c r="J70" s="2273">
        <v>10304</v>
      </c>
      <c r="K70" s="2274">
        <v>83984635</v>
      </c>
      <c r="L70" s="2274">
        <v>648.62</v>
      </c>
      <c r="M70" s="2314"/>
    </row>
    <row r="71" spans="1:13" x14ac:dyDescent="0.2">
      <c r="A71" s="2279"/>
      <c r="B71" s="2267"/>
      <c r="C71" s="2310" t="s">
        <v>690</v>
      </c>
      <c r="D71" s="2271">
        <v>9</v>
      </c>
      <c r="E71" s="2270">
        <v>26006083.390000001</v>
      </c>
      <c r="F71" s="2311"/>
      <c r="G71" s="2271">
        <v>62</v>
      </c>
      <c r="H71" s="2270">
        <v>28190</v>
      </c>
      <c r="I71" s="2312"/>
      <c r="J71" s="2273">
        <v>1977</v>
      </c>
      <c r="K71" s="2274">
        <v>12011758</v>
      </c>
      <c r="L71" s="2274">
        <v>486.23</v>
      </c>
      <c r="M71" s="2314"/>
    </row>
    <row r="72" spans="1:13" x14ac:dyDescent="0.2">
      <c r="A72" s="2279"/>
      <c r="B72" s="2267"/>
      <c r="C72" s="2310" t="s">
        <v>691</v>
      </c>
      <c r="D72" s="2271">
        <v>24</v>
      </c>
      <c r="E72" s="2270">
        <v>51908752.240000002</v>
      </c>
      <c r="F72" s="2311"/>
      <c r="G72" s="2271">
        <v>133</v>
      </c>
      <c r="H72" s="2270">
        <v>71666</v>
      </c>
      <c r="I72" s="2312"/>
      <c r="J72" s="2273">
        <v>4042</v>
      </c>
      <c r="K72" s="2274">
        <v>20804195</v>
      </c>
      <c r="L72" s="2274">
        <v>410.56</v>
      </c>
      <c r="M72" s="2314"/>
    </row>
    <row r="73" spans="1:13" x14ac:dyDescent="0.2">
      <c r="A73" s="2279"/>
      <c r="B73" s="2267"/>
      <c r="C73" s="2310" t="s">
        <v>692</v>
      </c>
      <c r="D73" s="2271">
        <v>138</v>
      </c>
      <c r="E73" s="2270">
        <v>1499814219.5</v>
      </c>
      <c r="F73" s="2311"/>
      <c r="G73" s="2271">
        <v>1131</v>
      </c>
      <c r="H73" s="2270">
        <v>1603580</v>
      </c>
      <c r="I73" s="2312"/>
      <c r="J73" s="2273">
        <v>23246</v>
      </c>
      <c r="K73" s="2274">
        <v>155329841</v>
      </c>
      <c r="L73" s="2274">
        <v>529.62</v>
      </c>
      <c r="M73" s="2314"/>
    </row>
    <row r="74" spans="1:13" x14ac:dyDescent="0.2">
      <c r="A74" s="2256"/>
      <c r="B74" s="2257" t="s">
        <v>693</v>
      </c>
      <c r="C74" s="2307"/>
      <c r="D74" s="2261">
        <v>59</v>
      </c>
      <c r="E74" s="2260">
        <v>306851467.67999995</v>
      </c>
      <c r="F74" s="2313"/>
      <c r="G74" s="2261">
        <v>589</v>
      </c>
      <c r="H74" s="2260">
        <v>459983</v>
      </c>
      <c r="I74" s="2309"/>
      <c r="J74" s="2263">
        <v>20356</v>
      </c>
      <c r="K74" s="2277">
        <v>192143786</v>
      </c>
      <c r="L74" s="2277">
        <v>750.04</v>
      </c>
      <c r="M74" s="2265"/>
    </row>
    <row r="75" spans="1:13" x14ac:dyDescent="0.2">
      <c r="A75" s="2279"/>
      <c r="B75" s="2267"/>
      <c r="C75" s="2310" t="s">
        <v>694</v>
      </c>
      <c r="D75" s="2271">
        <v>20</v>
      </c>
      <c r="E75" s="2270">
        <v>207047298.97</v>
      </c>
      <c r="F75" s="2311"/>
      <c r="G75" s="2271">
        <v>256</v>
      </c>
      <c r="H75" s="2270">
        <v>182219</v>
      </c>
      <c r="I75" s="2312"/>
      <c r="J75" s="2273">
        <v>10049</v>
      </c>
      <c r="K75" s="2274">
        <v>103131772</v>
      </c>
      <c r="L75" s="2274">
        <v>818.76</v>
      </c>
      <c r="M75" s="2275"/>
    </row>
    <row r="76" spans="1:13" x14ac:dyDescent="0.2">
      <c r="A76" s="2279"/>
      <c r="B76" s="2267"/>
      <c r="C76" s="2310" t="s">
        <v>695</v>
      </c>
      <c r="D76" s="2271">
        <v>9</v>
      </c>
      <c r="E76" s="2270">
        <v>17683596.940000001</v>
      </c>
      <c r="F76" s="2311"/>
      <c r="G76" s="2271">
        <v>48</v>
      </c>
      <c r="H76" s="2270">
        <v>25214</v>
      </c>
      <c r="I76" s="2312"/>
      <c r="J76" s="2273">
        <v>2053</v>
      </c>
      <c r="K76" s="2274">
        <v>14524538</v>
      </c>
      <c r="L76" s="2274">
        <v>556.80999999999995</v>
      </c>
      <c r="M76" s="2275"/>
    </row>
    <row r="77" spans="1:13" x14ac:dyDescent="0.2">
      <c r="A77" s="2279"/>
      <c r="B77" s="2267"/>
      <c r="C77" s="2310" t="s">
        <v>696</v>
      </c>
      <c r="D77" s="2271">
        <v>5</v>
      </c>
      <c r="E77" s="2270">
        <v>3822038.89</v>
      </c>
      <c r="F77" s="2311"/>
      <c r="G77" s="2271">
        <v>48</v>
      </c>
      <c r="H77" s="2270">
        <v>6720</v>
      </c>
      <c r="I77" s="2312"/>
      <c r="J77" s="2273">
        <v>650</v>
      </c>
      <c r="K77" s="2274">
        <v>6039805</v>
      </c>
      <c r="L77" s="2274">
        <v>749.04</v>
      </c>
      <c r="M77" s="2275"/>
    </row>
    <row r="78" spans="1:13" x14ac:dyDescent="0.2">
      <c r="A78" s="2279"/>
      <c r="B78" s="2267"/>
      <c r="C78" s="2310" t="s">
        <v>697</v>
      </c>
      <c r="D78" s="2271">
        <v>12</v>
      </c>
      <c r="E78" s="2270">
        <v>6260030.79</v>
      </c>
      <c r="F78" s="2311"/>
      <c r="G78" s="2271">
        <v>108</v>
      </c>
      <c r="H78" s="2270">
        <v>102730</v>
      </c>
      <c r="I78" s="2312"/>
      <c r="J78" s="2273">
        <v>4704</v>
      </c>
      <c r="K78" s="2274">
        <v>45177710</v>
      </c>
      <c r="L78" s="2274">
        <v>752.94</v>
      </c>
      <c r="M78" s="2275"/>
    </row>
    <row r="79" spans="1:13" x14ac:dyDescent="0.2">
      <c r="A79" s="2279"/>
      <c r="B79" s="2267"/>
      <c r="C79" s="2310" t="s">
        <v>698</v>
      </c>
      <c r="D79" s="2271">
        <v>12</v>
      </c>
      <c r="E79" s="2270">
        <v>71947615.090000004</v>
      </c>
      <c r="F79" s="2311"/>
      <c r="G79" s="2271">
        <v>101</v>
      </c>
      <c r="H79" s="2270">
        <v>140897</v>
      </c>
      <c r="I79" s="2312"/>
      <c r="J79" s="2273">
        <v>2534</v>
      </c>
      <c r="K79" s="2274">
        <v>20006950</v>
      </c>
      <c r="L79" s="2274">
        <v>634.88</v>
      </c>
      <c r="M79" s="2275"/>
    </row>
    <row r="80" spans="1:13" x14ac:dyDescent="0.2">
      <c r="A80" s="2279"/>
      <c r="B80" s="2267"/>
      <c r="C80" s="2310" t="s">
        <v>699</v>
      </c>
      <c r="D80" s="2271">
        <v>1</v>
      </c>
      <c r="E80" s="2270">
        <v>90887</v>
      </c>
      <c r="F80" s="2311"/>
      <c r="G80" s="2271">
        <v>28</v>
      </c>
      <c r="H80" s="2270">
        <v>2203</v>
      </c>
      <c r="I80" s="2312"/>
      <c r="J80" s="2273">
        <v>366</v>
      </c>
      <c r="K80" s="2274">
        <v>3263011</v>
      </c>
      <c r="L80" s="2274">
        <v>714.6</v>
      </c>
      <c r="M80" s="2275"/>
    </row>
    <row r="81" spans="1:13" x14ac:dyDescent="0.2">
      <c r="A81" s="2256"/>
      <c r="B81" s="2257" t="s">
        <v>700</v>
      </c>
      <c r="C81" s="2307"/>
      <c r="D81" s="2261">
        <v>345</v>
      </c>
      <c r="E81" s="2260">
        <v>1118591729.6899998</v>
      </c>
      <c r="F81" s="2313"/>
      <c r="G81" s="2261">
        <v>4090</v>
      </c>
      <c r="H81" s="2260">
        <v>3118885</v>
      </c>
      <c r="I81" s="2309"/>
      <c r="J81" s="2263">
        <v>60699</v>
      </c>
      <c r="K81" s="2277">
        <v>534165503</v>
      </c>
      <c r="L81" s="2277">
        <v>697.62</v>
      </c>
      <c r="M81" s="2265"/>
    </row>
    <row r="82" spans="1:13" x14ac:dyDescent="0.2">
      <c r="A82" s="2279"/>
      <c r="B82" s="2267"/>
      <c r="C82" s="2310" t="s">
        <v>701</v>
      </c>
      <c r="D82" s="2271">
        <v>4</v>
      </c>
      <c r="E82" s="2270">
        <v>50534606.640000001</v>
      </c>
      <c r="F82" s="2311"/>
      <c r="G82" s="2271">
        <v>25</v>
      </c>
      <c r="H82" s="2270">
        <v>17523</v>
      </c>
      <c r="I82" s="2312"/>
      <c r="J82" s="2273">
        <v>590</v>
      </c>
      <c r="K82" s="2274">
        <v>3933090</v>
      </c>
      <c r="L82" s="2274">
        <v>529.20000000000005</v>
      </c>
      <c r="M82" s="2275"/>
    </row>
    <row r="83" spans="1:13" x14ac:dyDescent="0.2">
      <c r="A83" s="2279"/>
      <c r="B83" s="2267"/>
      <c r="C83" s="2310" t="s">
        <v>702</v>
      </c>
      <c r="D83" s="2271">
        <v>261</v>
      </c>
      <c r="E83" s="2270">
        <v>554013615.78999996</v>
      </c>
      <c r="F83" s="2311"/>
      <c r="G83" s="2271">
        <v>3417</v>
      </c>
      <c r="H83" s="2270">
        <v>1952477</v>
      </c>
      <c r="I83" s="2312"/>
      <c r="J83" s="2273">
        <v>40854</v>
      </c>
      <c r="K83" s="2274">
        <v>348455097</v>
      </c>
      <c r="L83" s="2274">
        <v>676.62</v>
      </c>
      <c r="M83" s="2275"/>
    </row>
    <row r="84" spans="1:13" x14ac:dyDescent="0.2">
      <c r="A84" s="2279"/>
      <c r="B84" s="2267"/>
      <c r="C84" s="2310" t="s">
        <v>703</v>
      </c>
      <c r="D84" s="2271">
        <v>25</v>
      </c>
      <c r="E84" s="2270">
        <v>151495681.68000001</v>
      </c>
      <c r="F84" s="2311"/>
      <c r="G84" s="2271">
        <v>159</v>
      </c>
      <c r="H84" s="2270">
        <v>80573</v>
      </c>
      <c r="I84" s="2312"/>
      <c r="J84" s="2273">
        <v>4512</v>
      </c>
      <c r="K84" s="2274">
        <v>44096612</v>
      </c>
      <c r="L84" s="2274">
        <v>773.44</v>
      </c>
      <c r="M84" s="2275"/>
    </row>
    <row r="85" spans="1:13" x14ac:dyDescent="0.2">
      <c r="A85" s="2279"/>
      <c r="B85" s="2267"/>
      <c r="C85" s="2310" t="s">
        <v>704</v>
      </c>
      <c r="D85" s="2271">
        <v>24</v>
      </c>
      <c r="E85" s="2270">
        <v>50363245.869999997</v>
      </c>
      <c r="F85" s="2311"/>
      <c r="G85" s="2271">
        <v>219</v>
      </c>
      <c r="H85" s="2270">
        <v>214341</v>
      </c>
      <c r="I85" s="2312"/>
      <c r="J85" s="2273">
        <v>4253</v>
      </c>
      <c r="K85" s="2274">
        <v>32534888</v>
      </c>
      <c r="L85" s="2274">
        <v>607.98</v>
      </c>
      <c r="M85" s="2275"/>
    </row>
    <row r="86" spans="1:13" x14ac:dyDescent="0.2">
      <c r="A86" s="2279"/>
      <c r="B86" s="2267"/>
      <c r="C86" s="2310" t="s">
        <v>705</v>
      </c>
      <c r="D86" s="2271">
        <v>31</v>
      </c>
      <c r="E86" s="2270">
        <v>312184579.70999998</v>
      </c>
      <c r="F86" s="2311"/>
      <c r="G86" s="2271">
        <v>270</v>
      </c>
      <c r="H86" s="2270">
        <v>853971</v>
      </c>
      <c r="I86" s="2312"/>
      <c r="J86" s="2273">
        <v>10490</v>
      </c>
      <c r="K86" s="2274">
        <v>105145816</v>
      </c>
      <c r="L86" s="2274">
        <v>792.29</v>
      </c>
      <c r="M86" s="2275"/>
    </row>
    <row r="87" spans="1:13" x14ac:dyDescent="0.2">
      <c r="A87" s="2256"/>
      <c r="B87" s="2257" t="s">
        <v>930</v>
      </c>
      <c r="C87" s="2307"/>
      <c r="D87" s="2261">
        <v>15</v>
      </c>
      <c r="E87" s="2260">
        <v>24099825.129999999</v>
      </c>
      <c r="F87" s="2313"/>
      <c r="G87" s="2261">
        <v>29</v>
      </c>
      <c r="H87" s="2260">
        <v>39079</v>
      </c>
      <c r="I87" s="2309"/>
      <c r="J87" s="2263">
        <v>3284</v>
      </c>
      <c r="K87" s="2277">
        <v>10129773</v>
      </c>
      <c r="L87" s="2277">
        <v>245.57</v>
      </c>
      <c r="M87" s="2265"/>
    </row>
    <row r="88" spans="1:13" x14ac:dyDescent="0.2">
      <c r="A88" s="2256"/>
      <c r="B88" s="2257" t="s">
        <v>706</v>
      </c>
      <c r="C88" s="2307"/>
      <c r="D88" s="2315" t="s">
        <v>30</v>
      </c>
      <c r="E88" s="2316" t="s">
        <v>30</v>
      </c>
      <c r="F88" s="2313"/>
      <c r="G88" s="2261">
        <v>8</v>
      </c>
      <c r="H88" s="2260">
        <v>2227</v>
      </c>
      <c r="I88" s="2309"/>
      <c r="J88" s="2263">
        <v>183</v>
      </c>
      <c r="K88" s="2277">
        <v>757495</v>
      </c>
      <c r="L88" s="2277">
        <v>328.77</v>
      </c>
      <c r="M88" s="2265"/>
    </row>
    <row r="89" spans="1:13" x14ac:dyDescent="0.2">
      <c r="A89" s="2256"/>
      <c r="B89" s="2257" t="s">
        <v>710</v>
      </c>
      <c r="C89" s="2307"/>
      <c r="D89" s="2261">
        <v>4</v>
      </c>
      <c r="E89" s="2317">
        <v>62700507.479999997</v>
      </c>
      <c r="F89" s="2313"/>
      <c r="G89" s="2261">
        <v>37</v>
      </c>
      <c r="H89" s="2260">
        <v>20334</v>
      </c>
      <c r="I89" s="2309"/>
      <c r="J89" s="2263">
        <v>2429</v>
      </c>
      <c r="K89" s="2277">
        <v>15223299</v>
      </c>
      <c r="L89" s="2277">
        <v>496.55</v>
      </c>
      <c r="M89" s="2265"/>
    </row>
    <row r="90" spans="1:13" ht="7.9" customHeight="1" x14ac:dyDescent="0.2">
      <c r="A90" s="2256"/>
      <c r="B90" s="2257"/>
      <c r="C90" s="2307"/>
      <c r="D90" s="2261"/>
      <c r="E90" s="2317"/>
      <c r="F90" s="2313"/>
      <c r="G90" s="2261"/>
      <c r="H90" s="2260"/>
      <c r="I90" s="2309"/>
      <c r="J90" s="2263"/>
      <c r="K90" s="2277"/>
      <c r="L90" s="2277"/>
      <c r="M90" s="2265"/>
    </row>
    <row r="91" spans="1:13" x14ac:dyDescent="0.2">
      <c r="A91" s="2256"/>
      <c r="B91" s="2257" t="s">
        <v>162</v>
      </c>
      <c r="C91" s="2307"/>
      <c r="D91" s="2261">
        <v>4706</v>
      </c>
      <c r="E91" s="2259">
        <v>49003252681.849998</v>
      </c>
      <c r="F91" s="2308"/>
      <c r="G91" s="2261">
        <v>22167</v>
      </c>
      <c r="H91" s="2260">
        <v>29830000</v>
      </c>
      <c r="I91" s="2309"/>
      <c r="J91" s="2263">
        <v>828176</v>
      </c>
      <c r="K91" s="2318">
        <v>5569754929</v>
      </c>
      <c r="L91" s="2264">
        <v>536</v>
      </c>
      <c r="M91" s="2265"/>
    </row>
    <row r="92" spans="1:13" ht="13.5" thickBot="1" x14ac:dyDescent="0.25">
      <c r="A92" s="2319"/>
      <c r="B92" s="2320"/>
      <c r="C92" s="2321"/>
      <c r="D92" s="2322"/>
      <c r="E92" s="2323"/>
      <c r="F92" s="2324"/>
      <c r="G92" s="2322"/>
      <c r="H92" s="2325"/>
      <c r="I92" s="2326"/>
      <c r="J92" s="2322"/>
      <c r="K92" s="2323"/>
      <c r="L92" s="2323"/>
      <c r="M92" s="2327"/>
    </row>
    <row r="94" spans="1:13" ht="33.75" customHeight="1" x14ac:dyDescent="0.2">
      <c r="A94" s="3133" t="s">
        <v>931</v>
      </c>
      <c r="B94" s="3133"/>
      <c r="C94" s="3133"/>
      <c r="D94" s="3133"/>
      <c r="E94" s="3133"/>
      <c r="F94" s="3133"/>
      <c r="G94" s="3133"/>
      <c r="H94" s="3133"/>
      <c r="I94" s="3133"/>
      <c r="J94" s="3133"/>
      <c r="K94" s="3133"/>
      <c r="L94" s="3133"/>
      <c r="M94" s="3133"/>
    </row>
    <row r="95" spans="1:13" ht="13.15" customHeight="1" x14ac:dyDescent="0.2">
      <c r="A95" s="3133" t="s">
        <v>1031</v>
      </c>
      <c r="B95" s="3133"/>
      <c r="C95" s="3133"/>
      <c r="D95" s="3133"/>
      <c r="E95" s="3133"/>
      <c r="F95" s="3133"/>
      <c r="G95" s="3133"/>
      <c r="H95" s="3133"/>
      <c r="I95" s="3133"/>
      <c r="J95" s="3133"/>
      <c r="K95" s="3133"/>
      <c r="L95" s="3133"/>
      <c r="M95" s="3133"/>
    </row>
    <row r="96" spans="1:13" ht="13.15" customHeight="1" x14ac:dyDescent="0.2">
      <c r="A96" s="3133" t="s">
        <v>140</v>
      </c>
      <c r="B96" s="3133"/>
      <c r="C96" s="3133"/>
      <c r="D96" s="3133"/>
      <c r="E96" s="3133"/>
      <c r="F96" s="3133"/>
      <c r="G96" s="3133"/>
      <c r="H96" s="3133"/>
      <c r="I96" s="3133"/>
      <c r="J96" s="3133"/>
      <c r="K96" s="3133"/>
      <c r="L96" s="3133"/>
      <c r="M96" s="3133"/>
    </row>
    <row r="97" spans="1:13" ht="13.15" customHeight="1" x14ac:dyDescent="0.2">
      <c r="A97" s="3133" t="s">
        <v>932</v>
      </c>
      <c r="B97" s="3133"/>
      <c r="C97" s="3133"/>
      <c r="D97" s="3133"/>
      <c r="E97" s="3133"/>
      <c r="F97" s="3133"/>
      <c r="G97" s="3133"/>
      <c r="H97" s="3133"/>
      <c r="I97" s="3133"/>
      <c r="J97" s="3133"/>
      <c r="K97" s="3133"/>
      <c r="L97" s="3133"/>
      <c r="M97" s="3133"/>
    </row>
  </sheetData>
  <mergeCells count="24">
    <mergeCell ref="A2:M2"/>
    <mergeCell ref="A3:M3"/>
    <mergeCell ref="A4:M4"/>
    <mergeCell ref="A6:C11"/>
    <mergeCell ref="D7:F7"/>
    <mergeCell ref="D8:F8"/>
    <mergeCell ref="L9:M9"/>
    <mergeCell ref="A51:M51"/>
    <mergeCell ref="A52:M52"/>
    <mergeCell ref="E10:F10"/>
    <mergeCell ref="H10:I10"/>
    <mergeCell ref="L10:M10"/>
    <mergeCell ref="A95:M95"/>
    <mergeCell ref="A94:M94"/>
    <mergeCell ref="A96:M96"/>
    <mergeCell ref="A97:M97"/>
    <mergeCell ref="A53:M53"/>
    <mergeCell ref="A55:C60"/>
    <mergeCell ref="D56:F56"/>
    <mergeCell ref="D57:F57"/>
    <mergeCell ref="L58:M58"/>
    <mergeCell ref="E59:F59"/>
    <mergeCell ref="H59:I59"/>
    <mergeCell ref="L59:M59"/>
  </mergeCells>
  <printOptions horizontalCentered="1"/>
  <pageMargins left="0.7" right="0.7" top="0.75" bottom="0.5" header="0.3" footer="0.3"/>
  <pageSetup scale="83" fitToHeight="0" orientation="landscape" r:id="rId1"/>
  <rowBreaks count="1" manualBreakCount="1">
    <brk id="49" max="16383" man="1"/>
  </rowBreaks>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sheetPr>
    <pageSetUpPr fitToPage="1"/>
  </sheetPr>
  <dimension ref="A1:H43"/>
  <sheetViews>
    <sheetView zoomScale="80" zoomScaleNormal="80" workbookViewId="0">
      <selection activeCell="I33" sqref="I33"/>
    </sheetView>
  </sheetViews>
  <sheetFormatPr defaultColWidth="9.140625" defaultRowHeight="12.75" x14ac:dyDescent="0.2"/>
  <cols>
    <col min="1" max="1" width="2.7109375" style="97" customWidth="1"/>
    <col min="2" max="2" width="27.140625" style="97" customWidth="1"/>
    <col min="3" max="3" width="25.7109375" style="97" customWidth="1"/>
    <col min="4" max="4" width="13.140625" style="97" customWidth="1"/>
    <col min="5" max="5" width="25.7109375" style="127" customWidth="1"/>
    <col min="6" max="6" width="12" style="127" customWidth="1"/>
    <col min="7" max="7" width="9.140625" style="97"/>
    <col min="8" max="8" width="10.28515625" style="97" bestFit="1" customWidth="1"/>
    <col min="9" max="16384" width="9.140625" style="97"/>
  </cols>
  <sheetData>
    <row r="1" spans="1:6" ht="5.0999999999999996" customHeight="1" x14ac:dyDescent="0.2">
      <c r="A1" s="3028"/>
      <c r="B1" s="2911"/>
      <c r="C1" s="2911"/>
      <c r="D1" s="2911"/>
      <c r="E1" s="2911"/>
      <c r="F1" s="2912"/>
    </row>
    <row r="2" spans="1:6" s="615" customFormat="1" ht="18" customHeight="1" x14ac:dyDescent="0.3">
      <c r="A2" s="2731" t="s">
        <v>357</v>
      </c>
      <c r="B2" s="2732"/>
      <c r="C2" s="2732"/>
      <c r="D2" s="2732"/>
      <c r="E2" s="2732"/>
      <c r="F2" s="2733"/>
    </row>
    <row r="3" spans="1:6" s="616" customFormat="1" ht="18" customHeight="1" x14ac:dyDescent="0.25">
      <c r="A3" s="2696" t="s">
        <v>305</v>
      </c>
      <c r="B3" s="2697"/>
      <c r="C3" s="2697"/>
      <c r="D3" s="2697"/>
      <c r="E3" s="2697"/>
      <c r="F3" s="2698"/>
    </row>
    <row r="4" spans="1:6" ht="24.75" customHeight="1" thickBot="1" x14ac:dyDescent="0.25">
      <c r="A4" s="3138" t="s">
        <v>1</v>
      </c>
      <c r="B4" s="3139"/>
      <c r="C4" s="3139"/>
      <c r="D4" s="3139"/>
      <c r="E4" s="3139"/>
      <c r="F4" s="3140"/>
    </row>
    <row r="5" spans="1:6" s="617" customFormat="1" ht="9.9499999999999993" customHeight="1" x14ac:dyDescent="0.2">
      <c r="A5" s="3306" t="s">
        <v>358</v>
      </c>
      <c r="B5" s="3307"/>
      <c r="C5" s="3310" t="s">
        <v>359</v>
      </c>
      <c r="D5" s="3311"/>
      <c r="E5" s="2922" t="s">
        <v>360</v>
      </c>
      <c r="F5" s="3314"/>
    </row>
    <row r="6" spans="1:6" s="617" customFormat="1" ht="12" customHeight="1" x14ac:dyDescent="0.2">
      <c r="A6" s="3306"/>
      <c r="B6" s="3307"/>
      <c r="C6" s="3310"/>
      <c r="D6" s="3311"/>
      <c r="E6" s="2922"/>
      <c r="F6" s="3314"/>
    </row>
    <row r="7" spans="1:6" s="617" customFormat="1" ht="12" customHeight="1" x14ac:dyDescent="0.2">
      <c r="A7" s="3306"/>
      <c r="B7" s="3307"/>
      <c r="C7" s="3310"/>
      <c r="D7" s="3311"/>
      <c r="E7" s="2922"/>
      <c r="F7" s="3314"/>
    </row>
    <row r="8" spans="1:6" s="617" customFormat="1" ht="12" customHeight="1" thickBot="1" x14ac:dyDescent="0.25">
      <c r="A8" s="3308"/>
      <c r="B8" s="3309"/>
      <c r="C8" s="3312"/>
      <c r="D8" s="3313"/>
      <c r="E8" s="2925"/>
      <c r="F8" s="3315"/>
    </row>
    <row r="9" spans="1:6" ht="9.9499999999999993" customHeight="1" x14ac:dyDescent="0.2">
      <c r="A9" s="618"/>
      <c r="B9" s="58"/>
      <c r="C9" s="619"/>
      <c r="D9" s="620"/>
      <c r="E9" s="621"/>
      <c r="F9" s="622"/>
    </row>
    <row r="10" spans="1:6" ht="18.75" customHeight="1" x14ac:dyDescent="0.2">
      <c r="A10" s="623"/>
      <c r="B10" s="624">
        <v>1990</v>
      </c>
      <c r="C10" s="625">
        <v>2164.77</v>
      </c>
      <c r="D10" s="620"/>
      <c r="E10" s="625">
        <v>25977.24</v>
      </c>
      <c r="F10" s="622"/>
    </row>
    <row r="11" spans="1:6" ht="18.75" customHeight="1" x14ac:dyDescent="0.2">
      <c r="A11" s="623"/>
      <c r="B11" s="624">
        <v>1991</v>
      </c>
      <c r="C11" s="626">
        <v>2250</v>
      </c>
      <c r="D11" s="620"/>
      <c r="E11" s="626">
        <v>27000</v>
      </c>
      <c r="F11" s="622"/>
    </row>
    <row r="12" spans="1:6" s="329" customFormat="1" ht="18.75" customHeight="1" x14ac:dyDescent="0.2">
      <c r="A12" s="627"/>
      <c r="B12" s="628">
        <v>1992</v>
      </c>
      <c r="C12" s="629">
        <v>2352.27</v>
      </c>
      <c r="D12" s="630"/>
      <c r="E12" s="626">
        <v>28227.24</v>
      </c>
      <c r="F12" s="631"/>
    </row>
    <row r="13" spans="1:6" s="329" customFormat="1" ht="18.75" customHeight="1" x14ac:dyDescent="0.2">
      <c r="A13" s="627"/>
      <c r="B13" s="628">
        <v>1993</v>
      </c>
      <c r="C13" s="629">
        <v>2437.5</v>
      </c>
      <c r="D13" s="630"/>
      <c r="E13" s="626">
        <v>29250</v>
      </c>
      <c r="F13" s="631"/>
    </row>
    <row r="14" spans="1:6" s="329" customFormat="1" ht="18.75" customHeight="1" x14ac:dyDescent="0.2">
      <c r="A14" s="627"/>
      <c r="B14" s="628">
        <v>1994</v>
      </c>
      <c r="C14" s="629">
        <v>2556.8200000000002</v>
      </c>
      <c r="D14" s="630"/>
      <c r="E14" s="626">
        <v>30681.84</v>
      </c>
      <c r="F14" s="631"/>
    </row>
    <row r="15" spans="1:6" s="329" customFormat="1" ht="18.75" customHeight="1" x14ac:dyDescent="0.2">
      <c r="A15" s="627"/>
      <c r="B15" s="628">
        <v>1995</v>
      </c>
      <c r="C15" s="629">
        <v>2573.86</v>
      </c>
      <c r="D15" s="630"/>
      <c r="E15" s="626">
        <v>30886.32</v>
      </c>
      <c r="F15" s="631"/>
    </row>
    <row r="16" spans="1:6" s="329" customFormat="1" ht="18.75" customHeight="1" x14ac:dyDescent="0.2">
      <c r="A16" s="627"/>
      <c r="B16" s="628">
        <v>1996</v>
      </c>
      <c r="C16" s="629">
        <v>2642.05</v>
      </c>
      <c r="D16" s="630"/>
      <c r="E16" s="626">
        <v>31704.6</v>
      </c>
      <c r="F16" s="631"/>
    </row>
    <row r="17" spans="1:6" s="632" customFormat="1" ht="18.75" customHeight="1" x14ac:dyDescent="0.2">
      <c r="A17" s="627"/>
      <c r="B17" s="628">
        <v>1997</v>
      </c>
      <c r="C17" s="629">
        <v>2761.36</v>
      </c>
      <c r="D17" s="630"/>
      <c r="E17" s="626">
        <v>33136.32</v>
      </c>
      <c r="F17" s="631"/>
    </row>
    <row r="18" spans="1:6" s="632" customFormat="1" ht="18.75" customHeight="1" x14ac:dyDescent="0.2">
      <c r="A18" s="627"/>
      <c r="B18" s="628">
        <v>1998</v>
      </c>
      <c r="C18" s="629">
        <v>2880.68</v>
      </c>
      <c r="D18" s="630"/>
      <c r="E18" s="626">
        <v>34568.160000000003</v>
      </c>
      <c r="F18" s="631"/>
    </row>
    <row r="19" spans="1:6" s="632" customFormat="1" ht="18.75" customHeight="1" x14ac:dyDescent="0.2">
      <c r="A19" s="627"/>
      <c r="B19" s="628">
        <v>1999</v>
      </c>
      <c r="C19" s="629">
        <v>3051.14</v>
      </c>
      <c r="D19" s="630"/>
      <c r="E19" s="626">
        <v>36613.68</v>
      </c>
      <c r="F19" s="631"/>
    </row>
    <row r="20" spans="1:6" s="632" customFormat="1" ht="18.75" customHeight="1" x14ac:dyDescent="0.2">
      <c r="A20" s="627"/>
      <c r="B20" s="628">
        <v>2000</v>
      </c>
      <c r="C20" s="629">
        <v>3221.59</v>
      </c>
      <c r="D20" s="630"/>
      <c r="E20" s="626">
        <v>38659.08</v>
      </c>
      <c r="F20" s="631"/>
    </row>
    <row r="21" spans="1:6" s="632" customFormat="1" ht="18.75" customHeight="1" x14ac:dyDescent="0.2">
      <c r="A21" s="627"/>
      <c r="B21" s="628">
        <v>2001</v>
      </c>
      <c r="C21" s="629">
        <v>3392.05</v>
      </c>
      <c r="D21" s="630"/>
      <c r="E21" s="626">
        <v>40704.6</v>
      </c>
      <c r="F21" s="631"/>
    </row>
    <row r="22" spans="1:6" s="632" customFormat="1" ht="18.75" customHeight="1" x14ac:dyDescent="0.2">
      <c r="A22" s="627"/>
      <c r="B22" s="628">
        <v>2002</v>
      </c>
      <c r="C22" s="629">
        <v>3579.55</v>
      </c>
      <c r="D22" s="630"/>
      <c r="E22" s="626">
        <v>42954.6</v>
      </c>
      <c r="F22" s="631"/>
    </row>
    <row r="23" spans="1:6" s="632" customFormat="1" ht="18.75" customHeight="1" x14ac:dyDescent="0.2">
      <c r="A23" s="627"/>
      <c r="B23" s="628">
        <v>2003</v>
      </c>
      <c r="C23" s="629">
        <v>3664.77</v>
      </c>
      <c r="D23" s="630"/>
      <c r="E23" s="626">
        <v>43977.24</v>
      </c>
      <c r="F23" s="631"/>
    </row>
    <row r="24" spans="1:6" s="632" customFormat="1" ht="18.75" customHeight="1" x14ac:dyDescent="0.2">
      <c r="A24" s="627"/>
      <c r="B24" s="628">
        <v>2004</v>
      </c>
      <c r="C24" s="629">
        <v>3698.86</v>
      </c>
      <c r="D24" s="630"/>
      <c r="E24" s="626">
        <v>44386.32</v>
      </c>
      <c r="F24" s="631"/>
    </row>
    <row r="25" spans="1:6" s="632" customFormat="1" ht="18.75" customHeight="1" x14ac:dyDescent="0.2">
      <c r="A25" s="627"/>
      <c r="B25" s="628">
        <v>2005</v>
      </c>
      <c r="C25" s="629">
        <v>3801.14</v>
      </c>
      <c r="D25" s="630"/>
      <c r="E25" s="626">
        <v>45613.68</v>
      </c>
      <c r="F25" s="631"/>
    </row>
    <row r="26" spans="1:6" s="632" customFormat="1" ht="18.75" customHeight="1" x14ac:dyDescent="0.2">
      <c r="A26" s="627"/>
      <c r="B26" s="628">
        <v>2006</v>
      </c>
      <c r="C26" s="629">
        <v>3971.59</v>
      </c>
      <c r="D26" s="630"/>
      <c r="E26" s="626">
        <v>47659.08</v>
      </c>
      <c r="F26" s="631"/>
    </row>
    <row r="27" spans="1:6" s="632" customFormat="1" ht="18.75" customHeight="1" x14ac:dyDescent="0.2">
      <c r="A27" s="627"/>
      <c r="B27" s="628">
        <v>2007</v>
      </c>
      <c r="C27" s="629">
        <v>4125</v>
      </c>
      <c r="D27" s="630"/>
      <c r="E27" s="626">
        <v>49500</v>
      </c>
      <c r="F27" s="631"/>
    </row>
    <row r="28" spans="1:6" s="632" customFormat="1" ht="18.75" customHeight="1" x14ac:dyDescent="0.2">
      <c r="A28" s="627"/>
      <c r="B28" s="628">
        <v>2008</v>
      </c>
      <c r="C28" s="629">
        <v>4312.5</v>
      </c>
      <c r="D28" s="630"/>
      <c r="E28" s="626">
        <v>51750</v>
      </c>
      <c r="F28" s="631"/>
    </row>
    <row r="29" spans="1:6" s="632" customFormat="1" ht="18.75" customHeight="1" x14ac:dyDescent="0.2">
      <c r="A29" s="627"/>
      <c r="B29" s="628">
        <v>2009</v>
      </c>
      <c r="C29" s="629">
        <v>4500</v>
      </c>
      <c r="D29" s="630"/>
      <c r="E29" s="626">
        <v>54000</v>
      </c>
      <c r="F29" s="631"/>
    </row>
    <row r="30" spans="1:6" s="632" customFormat="1" ht="18.75" customHeight="1" x14ac:dyDescent="0.2">
      <c r="A30" s="627"/>
      <c r="B30" s="628">
        <v>2010</v>
      </c>
      <c r="C30" s="629">
        <v>4500</v>
      </c>
      <c r="D30" s="630"/>
      <c r="E30" s="626">
        <v>54000</v>
      </c>
      <c r="F30" s="631"/>
    </row>
    <row r="31" spans="1:6" s="632" customFormat="1" ht="18.75" customHeight="1" x14ac:dyDescent="0.2">
      <c r="A31" s="627"/>
      <c r="B31" s="628">
        <v>2011</v>
      </c>
      <c r="C31" s="629">
        <v>4500</v>
      </c>
      <c r="D31" s="630"/>
      <c r="E31" s="626">
        <v>54000</v>
      </c>
      <c r="F31" s="631"/>
    </row>
    <row r="32" spans="1:6" s="632" customFormat="1" ht="18.75" customHeight="1" x14ac:dyDescent="0.2">
      <c r="A32" s="627"/>
      <c r="B32" s="628">
        <v>2012</v>
      </c>
      <c r="C32" s="629">
        <v>4653.41</v>
      </c>
      <c r="D32" s="630"/>
      <c r="E32" s="626">
        <v>55840.92</v>
      </c>
      <c r="F32" s="631"/>
    </row>
    <row r="33" spans="1:8" s="632" customFormat="1" ht="18.75" customHeight="1" x14ac:dyDescent="0.2">
      <c r="A33" s="627"/>
      <c r="B33" s="628">
        <v>2013</v>
      </c>
      <c r="C33" s="629">
        <v>4789.7700000000004</v>
      </c>
      <c r="D33" s="630"/>
      <c r="E33" s="626">
        <v>57477.24</v>
      </c>
      <c r="F33" s="631"/>
    </row>
    <row r="34" spans="1:8" s="632" customFormat="1" ht="18.75" customHeight="1" x14ac:dyDescent="0.2">
      <c r="A34" s="627"/>
      <c r="B34" s="628">
        <v>2014</v>
      </c>
      <c r="C34" s="629">
        <v>4943.18</v>
      </c>
      <c r="D34" s="630"/>
      <c r="E34" s="626">
        <v>59318.16</v>
      </c>
      <c r="F34" s="631"/>
    </row>
    <row r="35" spans="1:8" s="632" customFormat="1" ht="18.600000000000001" customHeight="1" x14ac:dyDescent="0.2">
      <c r="A35" s="627"/>
      <c r="B35" s="628">
        <v>2015</v>
      </c>
      <c r="C35" s="629">
        <v>5011.3599999999997</v>
      </c>
      <c r="D35" s="630"/>
      <c r="E35" s="626">
        <v>60136.319999999992</v>
      </c>
      <c r="F35" s="631"/>
    </row>
    <row r="36" spans="1:8" s="632" customFormat="1" ht="18.600000000000001" customHeight="1" x14ac:dyDescent="0.2">
      <c r="A36" s="627"/>
      <c r="B36" s="628">
        <v>2016</v>
      </c>
      <c r="C36" s="629">
        <v>5011.3599999999997</v>
      </c>
      <c r="D36" s="630"/>
      <c r="E36" s="626">
        <v>60136.319999999992</v>
      </c>
      <c r="F36" s="631"/>
    </row>
    <row r="37" spans="1:8" s="329" customFormat="1" ht="18.75" customHeight="1" thickBot="1" x14ac:dyDescent="0.25">
      <c r="A37" s="633"/>
      <c r="B37" s="634">
        <v>2017</v>
      </c>
      <c r="C37" s="635">
        <v>5369.32</v>
      </c>
      <c r="D37" s="636"/>
      <c r="E37" s="637">
        <v>64431.839999999997</v>
      </c>
      <c r="F37" s="638"/>
      <c r="H37" s="639"/>
    </row>
    <row r="38" spans="1:8" s="273" customFormat="1" x14ac:dyDescent="0.2">
      <c r="E38" s="640"/>
      <c r="F38" s="640"/>
    </row>
    <row r="39" spans="1:8" s="641" customFormat="1" ht="30" customHeight="1" x14ac:dyDescent="0.2">
      <c r="A39" s="2895" t="s">
        <v>361</v>
      </c>
      <c r="B39" s="3305"/>
      <c r="C39" s="3305"/>
      <c r="D39" s="3305"/>
      <c r="E39" s="3305"/>
      <c r="F39" s="3305"/>
    </row>
    <row r="40" spans="1:8" s="641" customFormat="1" ht="30" customHeight="1" x14ac:dyDescent="0.2">
      <c r="A40" s="2895" t="s">
        <v>362</v>
      </c>
      <c r="B40" s="3305"/>
      <c r="C40" s="3305"/>
      <c r="D40" s="3305"/>
      <c r="E40" s="3305"/>
      <c r="F40" s="3305"/>
    </row>
    <row r="41" spans="1:8" s="642" customFormat="1" ht="30" customHeight="1" x14ac:dyDescent="0.2">
      <c r="A41" s="2895" t="s">
        <v>363</v>
      </c>
      <c r="B41" s="3305"/>
      <c r="C41" s="3305"/>
      <c r="D41" s="3305"/>
      <c r="E41" s="3305"/>
      <c r="F41" s="3305"/>
    </row>
    <row r="42" spans="1:8" ht="30" customHeight="1" x14ac:dyDescent="0.2">
      <c r="A42" s="2895" t="s">
        <v>364</v>
      </c>
      <c r="B42" s="3305"/>
      <c r="C42" s="3305"/>
      <c r="D42" s="3305"/>
      <c r="E42" s="3305"/>
      <c r="F42" s="3305"/>
    </row>
    <row r="43" spans="1:8" x14ac:dyDescent="0.2">
      <c r="C43" s="643"/>
      <c r="D43" s="643"/>
    </row>
  </sheetData>
  <mergeCells count="11">
    <mergeCell ref="A1:F1"/>
    <mergeCell ref="A39:F39"/>
    <mergeCell ref="A40:F40"/>
    <mergeCell ref="A41:F41"/>
    <mergeCell ref="A42:F42"/>
    <mergeCell ref="A2:F2"/>
    <mergeCell ref="A3:F3"/>
    <mergeCell ref="A4:F4"/>
    <mergeCell ref="A5:B8"/>
    <mergeCell ref="C5:D8"/>
    <mergeCell ref="E5:F8"/>
  </mergeCells>
  <printOptions horizontalCentered="1"/>
  <pageMargins left="0.7" right="0.7" top="0.75" bottom="0.5" header="0.3" footer="0.3"/>
  <pageSetup scale="71" orientation="landscape" r:id="rId1"/>
  <headerFooter>
    <oddFooter>&amp;R2015 Data Tables</odd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sheetPr>
    <pageSetUpPr fitToPage="1"/>
  </sheetPr>
  <dimension ref="A1:M46"/>
  <sheetViews>
    <sheetView zoomScale="80" zoomScaleNormal="80" workbookViewId="0">
      <selection sqref="A1:K1"/>
    </sheetView>
  </sheetViews>
  <sheetFormatPr defaultColWidth="9.140625" defaultRowHeight="12.75" x14ac:dyDescent="0.2"/>
  <cols>
    <col min="1" max="1" width="22.7109375" style="97" customWidth="1"/>
    <col min="2" max="2" width="11.140625" style="97" customWidth="1"/>
    <col min="3" max="3" width="7.7109375" style="97" customWidth="1"/>
    <col min="4" max="4" width="5.7109375" style="97" customWidth="1"/>
    <col min="5" max="5" width="11.140625" style="97" customWidth="1"/>
    <col min="6" max="6" width="7.7109375" style="97" customWidth="1"/>
    <col min="7" max="7" width="5.7109375" style="97" customWidth="1"/>
    <col min="8" max="8" width="11.140625" style="97" customWidth="1"/>
    <col min="9" max="9" width="7.7109375" style="127" customWidth="1"/>
    <col min="10" max="10" width="5.7109375" style="127" customWidth="1"/>
    <col min="11" max="11" width="11.140625" style="127" customWidth="1"/>
    <col min="12" max="16384" width="9.140625" style="560"/>
  </cols>
  <sheetData>
    <row r="1" spans="1:13" x14ac:dyDescent="0.2">
      <c r="A1" s="3028"/>
      <c r="B1" s="2911"/>
      <c r="C1" s="2911"/>
      <c r="D1" s="2911"/>
      <c r="E1" s="2911"/>
      <c r="F1" s="2911"/>
      <c r="G1" s="2911"/>
      <c r="H1" s="2911"/>
      <c r="I1" s="2911"/>
      <c r="J1" s="2911"/>
      <c r="K1" s="2912"/>
    </row>
    <row r="2" spans="1:13" ht="20.25" x14ac:dyDescent="0.3">
      <c r="A2" s="2693" t="s">
        <v>365</v>
      </c>
      <c r="B2" s="2694"/>
      <c r="C2" s="2694"/>
      <c r="D2" s="2694"/>
      <c r="E2" s="2694"/>
      <c r="F2" s="2694"/>
      <c r="G2" s="2694"/>
      <c r="H2" s="2694"/>
      <c r="I2" s="2694"/>
      <c r="J2" s="2694"/>
      <c r="K2" s="2695"/>
    </row>
    <row r="3" spans="1:13" ht="18" x14ac:dyDescent="0.25">
      <c r="A3" s="2696" t="s">
        <v>366</v>
      </c>
      <c r="B3" s="2697"/>
      <c r="C3" s="2697"/>
      <c r="D3" s="2697"/>
      <c r="E3" s="2697"/>
      <c r="F3" s="2697"/>
      <c r="G3" s="2697"/>
      <c r="H3" s="2697"/>
      <c r="I3" s="2697"/>
      <c r="J3" s="2697"/>
      <c r="K3" s="2698"/>
    </row>
    <row r="4" spans="1:13" ht="18" x14ac:dyDescent="0.25">
      <c r="A4" s="2696" t="s">
        <v>367</v>
      </c>
      <c r="B4" s="2697"/>
      <c r="C4" s="2697"/>
      <c r="D4" s="2697"/>
      <c r="E4" s="2697"/>
      <c r="F4" s="2697"/>
      <c r="G4" s="2697"/>
      <c r="H4" s="2697"/>
      <c r="I4" s="2697"/>
      <c r="J4" s="2697"/>
      <c r="K4" s="2698"/>
    </row>
    <row r="5" spans="1:13" ht="7.5" customHeight="1" thickBot="1" x14ac:dyDescent="0.25">
      <c r="A5" s="2717"/>
      <c r="B5" s="2718"/>
      <c r="C5" s="2718"/>
      <c r="D5" s="2718"/>
      <c r="E5" s="2718"/>
      <c r="F5" s="2718"/>
      <c r="G5" s="2718"/>
      <c r="H5" s="2718"/>
      <c r="I5" s="2718"/>
      <c r="J5" s="2718"/>
      <c r="K5" s="2719"/>
    </row>
    <row r="6" spans="1:13" ht="15.75" x14ac:dyDescent="0.2">
      <c r="A6" s="3010" t="s">
        <v>79</v>
      </c>
      <c r="B6" s="1850"/>
      <c r="C6" s="325"/>
      <c r="D6" s="325"/>
      <c r="E6" s="325"/>
      <c r="F6" s="325"/>
      <c r="G6" s="325"/>
      <c r="H6" s="325"/>
      <c r="I6" s="325"/>
      <c r="J6" s="325"/>
      <c r="K6" s="1875"/>
    </row>
    <row r="7" spans="1:13" ht="15.75" x14ac:dyDescent="0.2">
      <c r="A7" s="3010"/>
      <c r="B7" s="644"/>
      <c r="C7" s="3317" t="s">
        <v>9</v>
      </c>
      <c r="D7" s="3317"/>
      <c r="E7" s="645"/>
      <c r="F7" s="3317" t="s">
        <v>10</v>
      </c>
      <c r="G7" s="3317"/>
      <c r="H7" s="645"/>
      <c r="I7" s="3317" t="s">
        <v>368</v>
      </c>
      <c r="J7" s="3317"/>
      <c r="K7" s="342"/>
    </row>
    <row r="8" spans="1:13" ht="16.5" thickBot="1" x14ac:dyDescent="0.25">
      <c r="A8" s="3011"/>
      <c r="B8" s="646"/>
      <c r="C8" s="3316" t="s">
        <v>14</v>
      </c>
      <c r="D8" s="3316"/>
      <c r="E8" s="647"/>
      <c r="F8" s="3316" t="s">
        <v>14</v>
      </c>
      <c r="G8" s="3316"/>
      <c r="H8" s="647"/>
      <c r="I8" s="3316" t="s">
        <v>14</v>
      </c>
      <c r="J8" s="3316"/>
      <c r="K8" s="648"/>
    </row>
    <row r="9" spans="1:13" s="329" customFormat="1" ht="7.5" customHeight="1" x14ac:dyDescent="0.2">
      <c r="A9" s="419"/>
      <c r="B9" s="649"/>
      <c r="C9" s="375"/>
      <c r="D9" s="375"/>
      <c r="E9" s="650"/>
      <c r="F9" s="375"/>
      <c r="G9" s="375"/>
      <c r="H9" s="650"/>
      <c r="I9" s="375"/>
      <c r="J9" s="375"/>
      <c r="K9" s="651"/>
      <c r="M9" s="652"/>
    </row>
    <row r="10" spans="1:13" s="329" customFormat="1" ht="26.25" customHeight="1" x14ac:dyDescent="0.2">
      <c r="A10" s="419">
        <v>1980</v>
      </c>
      <c r="B10" s="653"/>
      <c r="C10" s="654">
        <v>21.1</v>
      </c>
      <c r="D10" s="375"/>
      <c r="E10" s="650"/>
      <c r="F10" s="654">
        <v>29.6</v>
      </c>
      <c r="G10" s="375"/>
      <c r="H10" s="650"/>
      <c r="I10" s="654">
        <v>-8.5</v>
      </c>
      <c r="J10" s="375"/>
      <c r="K10" s="651"/>
      <c r="M10" s="652"/>
    </row>
    <row r="11" spans="1:13" s="329" customFormat="1" ht="26.25" customHeight="1" x14ac:dyDescent="0.2">
      <c r="A11" s="419">
        <v>1985</v>
      </c>
      <c r="B11" s="653"/>
      <c r="C11" s="655">
        <v>78.400000000000006</v>
      </c>
      <c r="D11" s="656"/>
      <c r="E11" s="657"/>
      <c r="F11" s="655">
        <v>51.7</v>
      </c>
      <c r="G11" s="656"/>
      <c r="H11" s="657"/>
      <c r="I11" s="655">
        <v>26.7</v>
      </c>
      <c r="J11" s="656"/>
      <c r="K11" s="658"/>
      <c r="M11" s="652"/>
    </row>
    <row r="12" spans="1:13" s="329" customFormat="1" ht="26.25" customHeight="1" x14ac:dyDescent="0.2">
      <c r="A12" s="419">
        <v>1990</v>
      </c>
      <c r="B12" s="653"/>
      <c r="C12" s="655">
        <v>190</v>
      </c>
      <c r="D12" s="656"/>
      <c r="E12" s="657"/>
      <c r="F12" s="655">
        <v>58</v>
      </c>
      <c r="G12" s="656"/>
      <c r="H12" s="657"/>
      <c r="I12" s="655">
        <v>132</v>
      </c>
      <c r="J12" s="656"/>
      <c r="K12" s="658"/>
      <c r="M12" s="652"/>
    </row>
    <row r="13" spans="1:13" s="329" customFormat="1" ht="18" customHeight="1" x14ac:dyDescent="0.2">
      <c r="A13" s="659">
        <v>1995</v>
      </c>
      <c r="B13" s="660"/>
      <c r="C13" s="661">
        <v>477</v>
      </c>
      <c r="D13" s="662"/>
      <c r="E13" s="663"/>
      <c r="F13" s="661">
        <v>285</v>
      </c>
      <c r="G13" s="662"/>
      <c r="H13" s="663"/>
      <c r="I13" s="661">
        <v>192</v>
      </c>
      <c r="J13" s="662"/>
      <c r="K13" s="664"/>
      <c r="M13" s="652"/>
    </row>
    <row r="14" spans="1:13" s="329" customFormat="1" ht="18" customHeight="1" x14ac:dyDescent="0.2">
      <c r="A14" s="659">
        <v>1996</v>
      </c>
      <c r="B14" s="660"/>
      <c r="C14" s="661">
        <v>505</v>
      </c>
      <c r="D14" s="662"/>
      <c r="E14" s="663"/>
      <c r="F14" s="661">
        <v>381</v>
      </c>
      <c r="G14" s="662"/>
      <c r="H14" s="663"/>
      <c r="I14" s="661">
        <v>124</v>
      </c>
      <c r="J14" s="662"/>
      <c r="K14" s="664"/>
      <c r="M14" s="652"/>
    </row>
    <row r="15" spans="1:13" s="97" customFormat="1" ht="18" customHeight="1" x14ac:dyDescent="0.2">
      <c r="A15" s="659">
        <v>1997</v>
      </c>
      <c r="B15" s="660"/>
      <c r="C15" s="661">
        <v>596</v>
      </c>
      <c r="D15" s="662"/>
      <c r="E15" s="663"/>
      <c r="F15" s="661">
        <v>377</v>
      </c>
      <c r="G15" s="662"/>
      <c r="H15" s="663"/>
      <c r="I15" s="661">
        <v>219</v>
      </c>
      <c r="J15" s="662"/>
      <c r="K15" s="664"/>
      <c r="M15" s="652"/>
    </row>
    <row r="16" spans="1:13" s="97" customFormat="1" ht="18" customHeight="1" x14ac:dyDescent="0.2">
      <c r="A16" s="659">
        <v>1998</v>
      </c>
      <c r="B16" s="660"/>
      <c r="C16" s="661">
        <v>745</v>
      </c>
      <c r="D16" s="662"/>
      <c r="E16" s="663"/>
      <c r="F16" s="661">
        <v>404</v>
      </c>
      <c r="G16" s="662"/>
      <c r="H16" s="663"/>
      <c r="I16" s="661">
        <v>341</v>
      </c>
      <c r="J16" s="662"/>
      <c r="K16" s="664"/>
      <c r="M16" s="652"/>
    </row>
    <row r="17" spans="1:13" s="97" customFormat="1" ht="18" customHeight="1" x14ac:dyDescent="0.2">
      <c r="A17" s="659">
        <v>1999</v>
      </c>
      <c r="B17" s="660"/>
      <c r="C17" s="661">
        <v>692</v>
      </c>
      <c r="D17" s="662"/>
      <c r="E17" s="663"/>
      <c r="F17" s="661">
        <v>493</v>
      </c>
      <c r="G17" s="662"/>
      <c r="H17" s="663"/>
      <c r="I17" s="661">
        <v>199</v>
      </c>
      <c r="J17" s="662"/>
      <c r="K17" s="664"/>
      <c r="M17" s="652"/>
    </row>
    <row r="18" spans="1:13" s="97" customFormat="1" ht="18" customHeight="1" x14ac:dyDescent="0.2">
      <c r="A18" s="659">
        <v>2000</v>
      </c>
      <c r="B18" s="660"/>
      <c r="C18" s="661">
        <v>694</v>
      </c>
      <c r="D18" s="662"/>
      <c r="E18" s="663"/>
      <c r="F18" s="661">
        <v>427</v>
      </c>
      <c r="G18" s="662"/>
      <c r="H18" s="663"/>
      <c r="I18" s="661">
        <v>267</v>
      </c>
      <c r="J18" s="662"/>
      <c r="K18" s="664"/>
      <c r="M18" s="652"/>
    </row>
    <row r="19" spans="1:13" s="97" customFormat="1" ht="18" customHeight="1" x14ac:dyDescent="0.2">
      <c r="A19" s="659">
        <v>2001</v>
      </c>
      <c r="B19" s="660"/>
      <c r="C19" s="661">
        <v>807</v>
      </c>
      <c r="D19" s="662"/>
      <c r="E19" s="663"/>
      <c r="F19" s="661">
        <v>691</v>
      </c>
      <c r="G19" s="662"/>
      <c r="H19" s="663"/>
      <c r="I19" s="661">
        <v>116</v>
      </c>
      <c r="J19" s="662"/>
      <c r="K19" s="664"/>
      <c r="M19" s="652"/>
    </row>
    <row r="20" spans="1:13" s="97" customFormat="1" ht="18" customHeight="1" x14ac:dyDescent="0.2">
      <c r="A20" s="659">
        <v>2002</v>
      </c>
      <c r="B20" s="660"/>
      <c r="C20" s="661">
        <v>944</v>
      </c>
      <c r="D20" s="662"/>
      <c r="E20" s="663"/>
      <c r="F20" s="661">
        <v>786</v>
      </c>
      <c r="G20" s="662"/>
      <c r="H20" s="663"/>
      <c r="I20" s="661">
        <v>158</v>
      </c>
      <c r="J20" s="662"/>
      <c r="K20" s="664"/>
      <c r="M20" s="652"/>
    </row>
    <row r="21" spans="1:13" s="97" customFormat="1" ht="18" customHeight="1" x14ac:dyDescent="0.2">
      <c r="A21" s="659">
        <v>2003</v>
      </c>
      <c r="B21" s="660"/>
      <c r="C21" s="661">
        <v>1000</v>
      </c>
      <c r="D21" s="662"/>
      <c r="E21" s="663"/>
      <c r="F21" s="661">
        <v>1261</v>
      </c>
      <c r="G21" s="662"/>
      <c r="H21" s="663"/>
      <c r="I21" s="661">
        <v>-261</v>
      </c>
      <c r="J21" s="662"/>
      <c r="K21" s="664"/>
      <c r="M21" s="652"/>
    </row>
    <row r="22" spans="1:13" s="97" customFormat="1" ht="18" customHeight="1" x14ac:dyDescent="0.2">
      <c r="A22" s="659">
        <v>2004</v>
      </c>
      <c r="B22" s="660"/>
      <c r="C22" s="661">
        <v>1070</v>
      </c>
      <c r="D22" s="662"/>
      <c r="E22" s="663"/>
      <c r="F22" s="661">
        <v>1306</v>
      </c>
      <c r="G22" s="662"/>
      <c r="H22" s="663"/>
      <c r="I22" s="661">
        <v>-236</v>
      </c>
      <c r="J22" s="662"/>
      <c r="K22" s="664"/>
      <c r="M22" s="652"/>
    </row>
    <row r="23" spans="1:13" s="97" customFormat="1" ht="18" customHeight="1" x14ac:dyDescent="0.2">
      <c r="A23" s="659">
        <v>2005</v>
      </c>
      <c r="B23" s="660"/>
      <c r="C23" s="661">
        <v>1160</v>
      </c>
      <c r="D23" s="662"/>
      <c r="E23" s="663"/>
      <c r="F23" s="661">
        <v>1495</v>
      </c>
      <c r="G23" s="662"/>
      <c r="H23" s="663"/>
      <c r="I23" s="661">
        <v>-335</v>
      </c>
      <c r="J23" s="662"/>
      <c r="K23" s="664"/>
      <c r="M23" s="652"/>
    </row>
    <row r="24" spans="1:13" s="97" customFormat="1" ht="18" customHeight="1" x14ac:dyDescent="0.2">
      <c r="A24" s="659">
        <v>2006</v>
      </c>
      <c r="B24" s="660"/>
      <c r="C24" s="661">
        <v>1166</v>
      </c>
      <c r="D24" s="662"/>
      <c r="E24" s="663"/>
      <c r="F24" s="661">
        <v>1905</v>
      </c>
      <c r="G24" s="662"/>
      <c r="H24" s="663"/>
      <c r="I24" s="661">
        <v>-739</v>
      </c>
      <c r="J24" s="662"/>
      <c r="K24" s="664"/>
      <c r="M24" s="652"/>
    </row>
    <row r="25" spans="1:13" s="97" customFormat="1" ht="18" customHeight="1" x14ac:dyDescent="0.2">
      <c r="A25" s="659">
        <v>2007</v>
      </c>
      <c r="B25" s="660"/>
      <c r="C25" s="661">
        <v>1197</v>
      </c>
      <c r="D25" s="662"/>
      <c r="E25" s="663"/>
      <c r="F25" s="661">
        <v>2152</v>
      </c>
      <c r="G25" s="662"/>
      <c r="H25" s="663"/>
      <c r="I25" s="661">
        <v>-955</v>
      </c>
      <c r="J25" s="662"/>
      <c r="K25" s="664"/>
      <c r="M25" s="652"/>
    </row>
    <row r="26" spans="1:13" s="97" customFormat="1" ht="18" customHeight="1" x14ac:dyDescent="0.2">
      <c r="A26" s="659">
        <v>2008</v>
      </c>
      <c r="B26" s="660"/>
      <c r="C26" s="661">
        <v>1327</v>
      </c>
      <c r="D26" s="662"/>
      <c r="E26" s="663"/>
      <c r="F26" s="661">
        <v>1800</v>
      </c>
      <c r="G26" s="662"/>
      <c r="H26" s="663"/>
      <c r="I26" s="661">
        <v>-473</v>
      </c>
      <c r="J26" s="662"/>
      <c r="K26" s="664"/>
      <c r="M26" s="652"/>
    </row>
    <row r="27" spans="1:13" s="97" customFormat="1" ht="18" customHeight="1" x14ac:dyDescent="0.2">
      <c r="A27" s="659">
        <v>2009</v>
      </c>
      <c r="B27" s="660"/>
      <c r="C27" s="661">
        <v>1459</v>
      </c>
      <c r="D27" s="662"/>
      <c r="E27" s="663"/>
      <c r="F27" s="661">
        <v>2328</v>
      </c>
      <c r="G27" s="662"/>
      <c r="H27" s="663"/>
      <c r="I27" s="661">
        <v>-869</v>
      </c>
      <c r="J27" s="662"/>
      <c r="K27" s="664"/>
      <c r="M27" s="652"/>
    </row>
    <row r="28" spans="1:13" s="97" customFormat="1" ht="18" customHeight="1" x14ac:dyDescent="0.2">
      <c r="A28" s="659">
        <v>2010</v>
      </c>
      <c r="B28" s="660"/>
      <c r="C28" s="661">
        <v>1628</v>
      </c>
      <c r="D28" s="662"/>
      <c r="E28" s="663"/>
      <c r="F28" s="661">
        <v>3064</v>
      </c>
      <c r="G28" s="662"/>
      <c r="H28" s="663"/>
      <c r="I28" s="661">
        <v>-1436</v>
      </c>
      <c r="J28" s="662"/>
      <c r="K28" s="664"/>
      <c r="M28" s="652"/>
    </row>
    <row r="29" spans="1:13" s="97" customFormat="1" ht="18" customHeight="1" x14ac:dyDescent="0.2">
      <c r="A29" s="659">
        <v>2011</v>
      </c>
      <c r="B29" s="660"/>
      <c r="C29" s="661">
        <v>1739</v>
      </c>
      <c r="D29" s="662"/>
      <c r="E29" s="663"/>
      <c r="F29" s="661">
        <v>4509</v>
      </c>
      <c r="G29" s="662"/>
      <c r="H29" s="663"/>
      <c r="I29" s="661">
        <v>-2770</v>
      </c>
      <c r="J29" s="662"/>
      <c r="K29" s="664"/>
      <c r="M29" s="652"/>
    </row>
    <row r="30" spans="1:13" s="97" customFormat="1" ht="18" customHeight="1" x14ac:dyDescent="0.2">
      <c r="A30" s="659">
        <v>2012</v>
      </c>
      <c r="B30" s="660"/>
      <c r="C30" s="661">
        <v>1807</v>
      </c>
      <c r="D30" s="662"/>
      <c r="E30" s="663"/>
      <c r="F30" s="661">
        <v>7044</v>
      </c>
      <c r="G30" s="662"/>
      <c r="H30" s="663"/>
      <c r="I30" s="661">
        <v>-5237</v>
      </c>
      <c r="J30" s="662"/>
      <c r="K30" s="664"/>
      <c r="M30" s="652"/>
    </row>
    <row r="31" spans="1:13" s="97" customFormat="1" ht="18" customHeight="1" x14ac:dyDescent="0.2">
      <c r="A31" s="659">
        <v>2013</v>
      </c>
      <c r="B31" s="660"/>
      <c r="C31" s="661">
        <v>1719</v>
      </c>
      <c r="D31" s="662"/>
      <c r="E31" s="663"/>
      <c r="F31" s="661">
        <v>9977</v>
      </c>
      <c r="G31" s="662"/>
      <c r="H31" s="663"/>
      <c r="I31" s="661">
        <v>-8258</v>
      </c>
      <c r="J31" s="662"/>
      <c r="K31" s="664"/>
      <c r="M31" s="652"/>
    </row>
    <row r="32" spans="1:13" s="97" customFormat="1" ht="18" customHeight="1" x14ac:dyDescent="0.2">
      <c r="A32" s="659">
        <v>2014</v>
      </c>
      <c r="B32" s="660"/>
      <c r="C32" s="661">
        <v>1769</v>
      </c>
      <c r="D32" s="662"/>
      <c r="E32" s="663"/>
      <c r="F32" s="661">
        <v>44203</v>
      </c>
      <c r="G32" s="662"/>
      <c r="H32" s="663"/>
      <c r="I32" s="661">
        <v>-42434</v>
      </c>
      <c r="J32" s="662"/>
      <c r="K32" s="664"/>
      <c r="M32" s="652"/>
    </row>
    <row r="33" spans="1:13" s="97" customFormat="1" ht="18" customHeight="1" x14ac:dyDescent="0.2">
      <c r="A33" s="659">
        <v>2015</v>
      </c>
      <c r="B33" s="660"/>
      <c r="C33" s="661">
        <v>1924</v>
      </c>
      <c r="D33" s="662"/>
      <c r="E33" s="663"/>
      <c r="F33" s="661">
        <v>54208</v>
      </c>
      <c r="G33" s="662"/>
      <c r="H33" s="663"/>
      <c r="I33" s="661">
        <v>-52284</v>
      </c>
      <c r="J33" s="662"/>
      <c r="K33" s="664"/>
      <c r="M33" s="652"/>
    </row>
    <row r="34" spans="1:13" s="97" customFormat="1" ht="18" customHeight="1" x14ac:dyDescent="0.2">
      <c r="A34" s="659">
        <v>2016</v>
      </c>
      <c r="B34" s="660"/>
      <c r="C34" s="661">
        <v>2204</v>
      </c>
      <c r="D34" s="662"/>
      <c r="E34" s="663"/>
      <c r="F34" s="661">
        <v>61037</v>
      </c>
      <c r="G34" s="662"/>
      <c r="H34" s="663"/>
      <c r="I34" s="661">
        <v>-58833</v>
      </c>
      <c r="J34" s="662"/>
      <c r="K34" s="664"/>
      <c r="M34" s="652"/>
    </row>
    <row r="35" spans="1:13" s="97" customFormat="1" ht="10.15" customHeight="1" thickBot="1" x14ac:dyDescent="0.25">
      <c r="A35" s="665"/>
      <c r="B35" s="666"/>
      <c r="C35" s="667"/>
      <c r="D35" s="668"/>
      <c r="E35" s="669"/>
      <c r="F35" s="668"/>
      <c r="G35" s="668"/>
      <c r="H35" s="669"/>
      <c r="I35" s="668"/>
      <c r="J35" s="668"/>
      <c r="K35" s="670"/>
      <c r="M35" s="652"/>
    </row>
    <row r="36" spans="1:13" x14ac:dyDescent="0.2">
      <c r="A36" s="671"/>
      <c r="B36" s="671"/>
      <c r="C36" s="328"/>
      <c r="D36" s="328"/>
      <c r="E36" s="328"/>
      <c r="F36" s="328"/>
      <c r="G36" s="328"/>
      <c r="H36" s="328"/>
      <c r="I36" s="328"/>
      <c r="J36" s="328"/>
      <c r="K36" s="328"/>
    </row>
    <row r="37" spans="1:13" x14ac:dyDescent="0.2">
      <c r="A37" s="2569" t="s">
        <v>250</v>
      </c>
      <c r="B37" s="608"/>
      <c r="C37" s="608"/>
      <c r="D37" s="608"/>
      <c r="E37" s="608"/>
      <c r="F37" s="608"/>
      <c r="G37" s="608"/>
      <c r="H37" s="608"/>
      <c r="I37" s="608"/>
      <c r="J37" s="608"/>
      <c r="K37" s="608"/>
    </row>
    <row r="38" spans="1:13" x14ac:dyDescent="0.2">
      <c r="A38" s="2569" t="s">
        <v>22</v>
      </c>
      <c r="B38" s="608"/>
      <c r="C38" s="608"/>
      <c r="D38" s="608"/>
      <c r="E38" s="608"/>
      <c r="F38" s="608"/>
      <c r="G38" s="608"/>
      <c r="H38" s="608"/>
      <c r="I38" s="608"/>
      <c r="J38" s="608"/>
      <c r="K38" s="608"/>
    </row>
    <row r="39" spans="1:13" x14ac:dyDescent="0.2">
      <c r="A39" s="566"/>
      <c r="B39" s="566"/>
      <c r="C39" s="566"/>
      <c r="D39" s="566"/>
      <c r="E39" s="566"/>
      <c r="F39" s="566"/>
      <c r="G39" s="566"/>
      <c r="H39" s="566"/>
      <c r="I39" s="672"/>
      <c r="J39" s="672"/>
      <c r="K39" s="672"/>
    </row>
    <row r="44" spans="1:13" x14ac:dyDescent="0.2">
      <c r="A44" s="560"/>
      <c r="B44" s="560"/>
    </row>
    <row r="45" spans="1:13" x14ac:dyDescent="0.2">
      <c r="A45" s="560"/>
      <c r="B45" s="560"/>
    </row>
    <row r="46" spans="1:13" x14ac:dyDescent="0.2">
      <c r="A46" s="560"/>
      <c r="B46" s="560"/>
    </row>
  </sheetData>
  <mergeCells count="12">
    <mergeCell ref="A1:K1"/>
    <mergeCell ref="I8:J8"/>
    <mergeCell ref="A2:K2"/>
    <mergeCell ref="A3:K3"/>
    <mergeCell ref="A4:K4"/>
    <mergeCell ref="A5:K5"/>
    <mergeCell ref="A6:A8"/>
    <mergeCell ref="C7:D7"/>
    <mergeCell ref="F7:G7"/>
    <mergeCell ref="I7:J7"/>
    <mergeCell ref="C8:D8"/>
    <mergeCell ref="F8:G8"/>
  </mergeCells>
  <printOptions horizontalCentered="1"/>
  <pageMargins left="0.7" right="0.7" top="0.75" bottom="0.5" header="0.3" footer="0.3"/>
  <pageSetup scale="85" orientation="landscape" r:id="rId1"/>
  <headerFooter>
    <oddFooter>&amp;R2015 Data Tables</odd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0-000000000000}">
  <sheetPr>
    <pageSetUpPr fitToPage="1"/>
  </sheetPr>
  <dimension ref="A1:L41"/>
  <sheetViews>
    <sheetView zoomScale="80" zoomScaleNormal="80" workbookViewId="0">
      <selection activeCell="A33" sqref="A33"/>
    </sheetView>
  </sheetViews>
  <sheetFormatPr defaultColWidth="9.140625" defaultRowHeight="12.75" x14ac:dyDescent="0.2"/>
  <cols>
    <col min="1" max="1" width="18.28515625" style="355" customWidth="1"/>
    <col min="2" max="5" width="25" style="355" customWidth="1"/>
    <col min="6" max="6" width="25.42578125" style="355" customWidth="1"/>
    <col min="7" max="16384" width="9.140625" style="560"/>
  </cols>
  <sheetData>
    <row r="1" spans="1:6" s="355" customFormat="1" ht="18" customHeight="1" x14ac:dyDescent="0.2">
      <c r="A1" s="3318"/>
      <c r="B1" s="2742"/>
      <c r="C1" s="2742"/>
      <c r="D1" s="2742"/>
      <c r="E1" s="2742"/>
      <c r="F1" s="2743"/>
    </row>
    <row r="2" spans="1:6" s="356" customFormat="1" ht="20.25" x14ac:dyDescent="0.2">
      <c r="A2" s="2703" t="s">
        <v>369</v>
      </c>
      <c r="B2" s="2704"/>
      <c r="C2" s="2704"/>
      <c r="D2" s="2704"/>
      <c r="E2" s="2704"/>
      <c r="F2" s="2705"/>
    </row>
    <row r="3" spans="1:6" s="357" customFormat="1" ht="23.25" x14ac:dyDescent="0.2">
      <c r="A3" s="2706" t="s">
        <v>306</v>
      </c>
      <c r="B3" s="2707"/>
      <c r="C3" s="2707"/>
      <c r="D3" s="2707"/>
      <c r="E3" s="2707"/>
      <c r="F3" s="2708"/>
    </row>
    <row r="4" spans="1:6" s="357" customFormat="1" ht="29.25" customHeight="1" thickBot="1" x14ac:dyDescent="0.25">
      <c r="A4" s="3138" t="s">
        <v>367</v>
      </c>
      <c r="B4" s="3139"/>
      <c r="C4" s="3139"/>
      <c r="D4" s="3139"/>
      <c r="E4" s="3139"/>
      <c r="F4" s="3140"/>
    </row>
    <row r="5" spans="1:6" s="331" customFormat="1" ht="63.75" customHeight="1" x14ac:dyDescent="0.25">
      <c r="A5" s="2800" t="s">
        <v>79</v>
      </c>
      <c r="B5" s="767" t="s">
        <v>370</v>
      </c>
      <c r="C5" s="767" t="s">
        <v>371</v>
      </c>
      <c r="D5" s="767" t="s">
        <v>372</v>
      </c>
      <c r="E5" s="767" t="s">
        <v>373</v>
      </c>
      <c r="F5" s="768" t="s">
        <v>374</v>
      </c>
    </row>
    <row r="6" spans="1:6" s="363" customFormat="1" ht="15.75" customHeight="1" x14ac:dyDescent="0.2">
      <c r="A6" s="2800"/>
      <c r="B6" s="762" t="s">
        <v>14</v>
      </c>
      <c r="C6" s="766" t="s">
        <v>14</v>
      </c>
      <c r="D6" s="361" t="s">
        <v>14</v>
      </c>
      <c r="E6" s="762" t="s">
        <v>14</v>
      </c>
      <c r="F6" s="763" t="s">
        <v>14</v>
      </c>
    </row>
    <row r="7" spans="1:6" s="331" customFormat="1" ht="3.75" customHeight="1" thickBot="1" x14ac:dyDescent="0.25">
      <c r="A7" s="2802"/>
      <c r="B7" s="365"/>
      <c r="C7" s="365"/>
      <c r="D7" s="365"/>
      <c r="E7" s="564"/>
      <c r="F7" s="673"/>
    </row>
    <row r="8" spans="1:6" s="331" customFormat="1" ht="9" customHeight="1" x14ac:dyDescent="0.2">
      <c r="A8" s="674"/>
      <c r="B8" s="675"/>
      <c r="C8" s="675"/>
      <c r="D8" s="675"/>
      <c r="E8" s="675"/>
      <c r="F8" s="676"/>
    </row>
    <row r="9" spans="1:6" s="331" customFormat="1" ht="26.25" customHeight="1" x14ac:dyDescent="0.2">
      <c r="A9" s="677">
        <v>1980</v>
      </c>
      <c r="B9" s="522">
        <v>4.5</v>
      </c>
      <c r="C9" s="522">
        <v>3.9</v>
      </c>
      <c r="D9" s="1897" t="s">
        <v>30</v>
      </c>
      <c r="E9" s="522">
        <v>2.1</v>
      </c>
      <c r="F9" s="523">
        <v>-1.5</v>
      </c>
    </row>
    <row r="10" spans="1:6" s="331" customFormat="1" ht="26.25" customHeight="1" x14ac:dyDescent="0.2">
      <c r="A10" s="677">
        <v>1985</v>
      </c>
      <c r="B10" s="524">
        <v>14.2</v>
      </c>
      <c r="C10" s="524">
        <v>3.5</v>
      </c>
      <c r="D10" s="1898" t="s">
        <v>30</v>
      </c>
      <c r="E10" s="524">
        <v>4.2</v>
      </c>
      <c r="F10" s="525">
        <v>6.4999999999999991</v>
      </c>
    </row>
    <row r="11" spans="1:6" s="331" customFormat="1" ht="26.25" customHeight="1" x14ac:dyDescent="0.2">
      <c r="A11" s="677">
        <v>1990</v>
      </c>
      <c r="B11" s="524">
        <v>21.2</v>
      </c>
      <c r="C11" s="524">
        <v>2</v>
      </c>
      <c r="D11" s="1898" t="s">
        <v>30</v>
      </c>
      <c r="E11" s="524">
        <v>2.2000000000000002</v>
      </c>
      <c r="F11" s="525">
        <v>17</v>
      </c>
    </row>
    <row r="12" spans="1:6" s="331" customFormat="1" ht="18" customHeight="1" x14ac:dyDescent="0.2">
      <c r="A12" s="677">
        <v>1995</v>
      </c>
      <c r="B12" s="524">
        <v>22</v>
      </c>
      <c r="C12" s="524">
        <v>2</v>
      </c>
      <c r="D12" s="678">
        <v>4.3499999999999996</v>
      </c>
      <c r="E12" s="524" t="s">
        <v>375</v>
      </c>
      <c r="F12" s="525">
        <v>15.65</v>
      </c>
    </row>
    <row r="13" spans="1:6" s="331" customFormat="1" ht="18" customHeight="1" x14ac:dyDescent="0.2">
      <c r="A13" s="677" t="s">
        <v>376</v>
      </c>
      <c r="B13" s="524">
        <v>22</v>
      </c>
      <c r="C13" s="524">
        <v>2</v>
      </c>
      <c r="D13" s="679">
        <v>4.0199999999999996</v>
      </c>
      <c r="E13" s="524" t="s">
        <v>375</v>
      </c>
      <c r="F13" s="525">
        <v>15.98</v>
      </c>
    </row>
    <row r="14" spans="1:6" s="331" customFormat="1" ht="18" customHeight="1" x14ac:dyDescent="0.2">
      <c r="A14" s="677" t="s">
        <v>377</v>
      </c>
      <c r="B14" s="524">
        <v>23</v>
      </c>
      <c r="C14" s="524">
        <v>1</v>
      </c>
      <c r="D14" s="679">
        <v>4.49</v>
      </c>
      <c r="E14" s="524" t="s">
        <v>375</v>
      </c>
      <c r="F14" s="525">
        <v>17.509999999999998</v>
      </c>
    </row>
    <row r="15" spans="1:6" s="331" customFormat="1" ht="18" customHeight="1" x14ac:dyDescent="0.2">
      <c r="A15" s="677" t="s">
        <v>378</v>
      </c>
      <c r="B15" s="524">
        <v>23</v>
      </c>
      <c r="C15" s="524">
        <v>1</v>
      </c>
      <c r="D15" s="679">
        <v>2.2599999999999998</v>
      </c>
      <c r="E15" s="524" t="s">
        <v>375</v>
      </c>
      <c r="F15" s="525">
        <v>19.740000000000002</v>
      </c>
    </row>
    <row r="16" spans="1:6" s="331" customFormat="1" ht="18" customHeight="1" x14ac:dyDescent="0.2">
      <c r="A16" s="677" t="s">
        <v>379</v>
      </c>
      <c r="B16" s="524">
        <v>23</v>
      </c>
      <c r="C16" s="524">
        <v>1</v>
      </c>
      <c r="D16" s="679">
        <v>19.22</v>
      </c>
      <c r="E16" s="524" t="s">
        <v>375</v>
      </c>
      <c r="F16" s="525">
        <v>2.7800000000000011</v>
      </c>
    </row>
    <row r="17" spans="1:6" s="331" customFormat="1" ht="18" customHeight="1" x14ac:dyDescent="0.2">
      <c r="A17" s="677" t="s">
        <v>380</v>
      </c>
      <c r="B17" s="524">
        <v>24</v>
      </c>
      <c r="C17" s="524">
        <v>1</v>
      </c>
      <c r="D17" s="679">
        <v>91.03</v>
      </c>
      <c r="E17" s="524" t="s">
        <v>375</v>
      </c>
      <c r="F17" s="525">
        <v>-68.03</v>
      </c>
    </row>
    <row r="18" spans="1:6" s="331" customFormat="1" ht="18" customHeight="1" x14ac:dyDescent="0.2">
      <c r="A18" s="677" t="s">
        <v>381</v>
      </c>
      <c r="B18" s="524">
        <v>24</v>
      </c>
      <c r="C18" s="524">
        <v>1</v>
      </c>
      <c r="D18" s="679">
        <v>4.53</v>
      </c>
      <c r="E18" s="524" t="s">
        <v>375</v>
      </c>
      <c r="F18" s="525">
        <v>18.47</v>
      </c>
    </row>
    <row r="19" spans="1:6" s="331" customFormat="1" ht="18" customHeight="1" x14ac:dyDescent="0.2">
      <c r="A19" s="677">
        <v>2002</v>
      </c>
      <c r="B19" s="524">
        <v>25</v>
      </c>
      <c r="C19" s="524">
        <v>1</v>
      </c>
      <c r="D19" s="679">
        <v>4.8899999999999997</v>
      </c>
      <c r="E19" s="524" t="s">
        <v>375</v>
      </c>
      <c r="F19" s="525">
        <v>19.11</v>
      </c>
    </row>
    <row r="20" spans="1:6" s="331" customFormat="1" ht="18" customHeight="1" x14ac:dyDescent="0.2">
      <c r="A20" s="677">
        <v>2003</v>
      </c>
      <c r="B20" s="524">
        <v>25</v>
      </c>
      <c r="C20" s="524">
        <v>1</v>
      </c>
      <c r="D20" s="679">
        <v>5.0199999999999996</v>
      </c>
      <c r="E20" s="524" t="s">
        <v>375</v>
      </c>
      <c r="F20" s="525">
        <v>18.98</v>
      </c>
    </row>
    <row r="21" spans="1:6" s="331" customFormat="1" ht="18" customHeight="1" x14ac:dyDescent="0.2">
      <c r="A21" s="677">
        <v>2004</v>
      </c>
      <c r="B21" s="524">
        <v>27</v>
      </c>
      <c r="C21" s="524">
        <v>1</v>
      </c>
      <c r="D21" s="679">
        <v>10.119999999999999</v>
      </c>
      <c r="E21" s="524" t="s">
        <v>375</v>
      </c>
      <c r="F21" s="525">
        <v>15.88</v>
      </c>
    </row>
    <row r="22" spans="1:6" s="331" customFormat="1" ht="18" customHeight="1" x14ac:dyDescent="0.2">
      <c r="A22" s="677">
        <v>2005</v>
      </c>
      <c r="B22" s="524">
        <v>26</v>
      </c>
      <c r="C22" s="524">
        <v>0.70177900000000004</v>
      </c>
      <c r="D22" s="679">
        <v>13.76</v>
      </c>
      <c r="E22" s="524" t="s">
        <v>375</v>
      </c>
      <c r="F22" s="525">
        <v>11.538221000000002</v>
      </c>
    </row>
    <row r="23" spans="1:6" s="331" customFormat="1" ht="18" customHeight="1" x14ac:dyDescent="0.2">
      <c r="A23" s="677">
        <v>2006</v>
      </c>
      <c r="B23" s="524">
        <v>58</v>
      </c>
      <c r="C23" s="524">
        <v>1</v>
      </c>
      <c r="D23" s="679">
        <v>70.099999999999994</v>
      </c>
      <c r="E23" s="524" t="s">
        <v>375</v>
      </c>
      <c r="F23" s="525">
        <v>-13.099999999999994</v>
      </c>
    </row>
    <row r="24" spans="1:6" s="331" customFormat="1" ht="18" customHeight="1" x14ac:dyDescent="0.2">
      <c r="A24" s="677">
        <v>2007</v>
      </c>
      <c r="B24" s="524">
        <v>81</v>
      </c>
      <c r="C24" s="524" t="s">
        <v>382</v>
      </c>
      <c r="D24" s="679">
        <v>71.87</v>
      </c>
      <c r="E24" s="524" t="s">
        <v>375</v>
      </c>
      <c r="F24" s="525">
        <v>9.1299999999999955</v>
      </c>
    </row>
    <row r="25" spans="1:6" s="331" customFormat="1" ht="18" customHeight="1" x14ac:dyDescent="0.2">
      <c r="A25" s="677">
        <v>2008</v>
      </c>
      <c r="B25" s="524">
        <v>90</v>
      </c>
      <c r="C25" s="524" t="s">
        <v>382</v>
      </c>
      <c r="D25" s="679">
        <v>84.62</v>
      </c>
      <c r="E25" s="524" t="s">
        <v>375</v>
      </c>
      <c r="F25" s="525">
        <v>5.3799999999999955</v>
      </c>
    </row>
    <row r="26" spans="1:6" s="331" customFormat="1" ht="18" customHeight="1" x14ac:dyDescent="0.2">
      <c r="A26" s="677" t="s">
        <v>383</v>
      </c>
      <c r="B26" s="524">
        <v>95</v>
      </c>
      <c r="C26" s="524" t="s">
        <v>382</v>
      </c>
      <c r="D26" s="679">
        <v>85.64</v>
      </c>
      <c r="E26" s="524" t="s">
        <v>375</v>
      </c>
      <c r="F26" s="525">
        <v>9.36</v>
      </c>
    </row>
    <row r="27" spans="1:6" s="331" customFormat="1" ht="18" customHeight="1" x14ac:dyDescent="0.2">
      <c r="A27" s="677">
        <v>2010</v>
      </c>
      <c r="B27" s="524">
        <v>93</v>
      </c>
      <c r="C27" s="524" t="s">
        <v>382</v>
      </c>
      <c r="D27" s="679">
        <v>97.08</v>
      </c>
      <c r="E27" s="524">
        <v>12</v>
      </c>
      <c r="F27" s="525">
        <v>-16.079999999999998</v>
      </c>
    </row>
    <row r="28" spans="1:6" s="331" customFormat="1" ht="18" customHeight="1" x14ac:dyDescent="0.2">
      <c r="A28" s="677">
        <v>2011</v>
      </c>
      <c r="B28" s="524">
        <v>92</v>
      </c>
      <c r="C28" s="524" t="s">
        <v>382</v>
      </c>
      <c r="D28" s="679">
        <v>114.33</v>
      </c>
      <c r="E28" s="524">
        <v>14</v>
      </c>
      <c r="F28" s="525">
        <v>-36.33</v>
      </c>
    </row>
    <row r="29" spans="1:6" s="331" customFormat="1" ht="18" customHeight="1" x14ac:dyDescent="0.2">
      <c r="A29" s="677">
        <v>2012</v>
      </c>
      <c r="B29" s="524">
        <v>92</v>
      </c>
      <c r="C29" s="524" t="s">
        <v>382</v>
      </c>
      <c r="D29" s="679">
        <v>95.07</v>
      </c>
      <c r="E29" s="524">
        <v>20</v>
      </c>
      <c r="F29" s="525">
        <v>-23.069999999999993</v>
      </c>
    </row>
    <row r="30" spans="1:6" s="331" customFormat="1" ht="18" customHeight="1" x14ac:dyDescent="0.2">
      <c r="A30" s="677">
        <v>2013</v>
      </c>
      <c r="B30" s="524">
        <v>110</v>
      </c>
      <c r="C30" s="524" t="s">
        <v>382</v>
      </c>
      <c r="D30" s="679">
        <v>89.2</v>
      </c>
      <c r="E30" s="524">
        <v>25</v>
      </c>
      <c r="F30" s="525">
        <v>-4.2000000000000028</v>
      </c>
    </row>
    <row r="31" spans="1:6" s="331" customFormat="1" ht="18" customHeight="1" x14ac:dyDescent="0.2">
      <c r="A31" s="677">
        <v>2014</v>
      </c>
      <c r="B31" s="524">
        <v>122</v>
      </c>
      <c r="C31" s="524" t="s">
        <v>382</v>
      </c>
      <c r="D31" s="679">
        <v>96.52</v>
      </c>
      <c r="E31" s="524">
        <v>18</v>
      </c>
      <c r="F31" s="525">
        <v>7.480000000000004</v>
      </c>
    </row>
    <row r="32" spans="1:6" s="331" customFormat="1" ht="18" customHeight="1" x14ac:dyDescent="0.2">
      <c r="A32" s="677">
        <v>2015</v>
      </c>
      <c r="B32" s="524">
        <v>212</v>
      </c>
      <c r="C32" s="524" t="s">
        <v>382</v>
      </c>
      <c r="D32" s="679">
        <v>102.59</v>
      </c>
      <c r="E32" s="524">
        <v>32</v>
      </c>
      <c r="F32" s="525">
        <v>77.41</v>
      </c>
    </row>
    <row r="33" spans="1:12" s="331" customFormat="1" ht="18" customHeight="1" x14ac:dyDescent="0.2">
      <c r="A33" s="677">
        <v>2016</v>
      </c>
      <c r="B33" s="524">
        <v>282</v>
      </c>
      <c r="C33" s="524" t="s">
        <v>382</v>
      </c>
      <c r="D33" s="679">
        <v>113</v>
      </c>
      <c r="E33" s="524">
        <v>39</v>
      </c>
      <c r="F33" s="525">
        <v>130</v>
      </c>
    </row>
    <row r="34" spans="1:12" s="355" customFormat="1" ht="7.15" customHeight="1" thickBot="1" x14ac:dyDescent="0.25">
      <c r="A34" s="680"/>
      <c r="B34" s="681"/>
      <c r="C34" s="681"/>
      <c r="D34" s="682"/>
      <c r="E34" s="683"/>
      <c r="F34" s="684"/>
    </row>
    <row r="35" spans="1:12" s="97" customFormat="1" ht="9" customHeight="1" x14ac:dyDescent="0.2">
      <c r="A35" s="368"/>
      <c r="B35" s="369"/>
      <c r="C35" s="369"/>
      <c r="D35" s="369"/>
      <c r="E35" s="369"/>
      <c r="F35" s="369"/>
      <c r="G35" s="566"/>
      <c r="H35" s="672"/>
      <c r="J35" s="273"/>
      <c r="K35" s="273"/>
      <c r="L35" s="273"/>
    </row>
    <row r="36" spans="1:12" s="97" customFormat="1" ht="13.15" customHeight="1" x14ac:dyDescent="0.2">
      <c r="A36" s="2569" t="s">
        <v>251</v>
      </c>
      <c r="B36" s="608"/>
      <c r="C36" s="608"/>
      <c r="D36" s="608"/>
      <c r="E36" s="608"/>
      <c r="F36" s="608"/>
      <c r="G36" s="566"/>
      <c r="H36" s="672"/>
      <c r="J36" s="273"/>
      <c r="K36" s="273"/>
      <c r="L36" s="273"/>
    </row>
    <row r="37" spans="1:12" s="331" customFormat="1" x14ac:dyDescent="0.15">
      <c r="A37" s="2569" t="s">
        <v>22</v>
      </c>
      <c r="B37" s="608"/>
      <c r="C37" s="608"/>
      <c r="D37" s="608"/>
      <c r="E37" s="608"/>
      <c r="F37" s="608"/>
    </row>
    <row r="38" spans="1:12" s="331" customFormat="1" x14ac:dyDescent="0.15">
      <c r="A38" s="2569" t="s">
        <v>384</v>
      </c>
      <c r="B38" s="608"/>
      <c r="C38" s="608"/>
      <c r="D38" s="608"/>
      <c r="E38" s="608"/>
      <c r="F38" s="608"/>
    </row>
    <row r="39" spans="1:12" ht="12.6" customHeight="1" x14ac:dyDescent="0.2">
      <c r="A39" s="2569" t="s">
        <v>385</v>
      </c>
      <c r="B39" s="608"/>
      <c r="C39" s="608"/>
      <c r="D39" s="608"/>
      <c r="E39" s="608"/>
      <c r="F39" s="608"/>
    </row>
    <row r="41" spans="1:12" x14ac:dyDescent="0.2">
      <c r="A41" s="685"/>
    </row>
  </sheetData>
  <mergeCells count="5">
    <mergeCell ref="A2:F2"/>
    <mergeCell ref="A3:F3"/>
    <mergeCell ref="A4:F4"/>
    <mergeCell ref="A5:A7"/>
    <mergeCell ref="A1:F1"/>
  </mergeCells>
  <printOptions horizontalCentered="1"/>
  <pageMargins left="0.7" right="0.7" top="0.75" bottom="0.5" header="0.3" footer="0.3"/>
  <pageSetup scale="76" orientation="landscape" r:id="rId1"/>
  <headerFooter>
    <oddFooter>&amp;R2015 Data Tables</odd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sheetPr>
    <pageSetUpPr fitToPage="1"/>
  </sheetPr>
  <dimension ref="A1:S39"/>
  <sheetViews>
    <sheetView zoomScale="80" zoomScaleNormal="80" workbookViewId="0">
      <selection activeCell="C35" sqref="C35"/>
    </sheetView>
  </sheetViews>
  <sheetFormatPr defaultColWidth="8.85546875" defaultRowHeight="12.75" x14ac:dyDescent="0.2"/>
  <cols>
    <col min="1" max="1" width="13.7109375" style="97" customWidth="1"/>
    <col min="2" max="2" width="3.28515625" style="97" customWidth="1"/>
    <col min="3" max="3" width="13.28515625" style="97" customWidth="1"/>
    <col min="4" max="4" width="7.5703125" style="97" customWidth="1"/>
    <col min="5" max="5" width="2.140625" style="97" customWidth="1"/>
    <col min="6" max="6" width="7.42578125" style="97" customWidth="1"/>
    <col min="7" max="7" width="5.85546875" style="97" customWidth="1"/>
    <col min="8" max="8" width="4.28515625" style="97" customWidth="1"/>
    <col min="9" max="9" width="11.7109375" style="97" customWidth="1"/>
    <col min="10" max="10" width="7.7109375" style="97" customWidth="1"/>
    <col min="11" max="11" width="4.28515625" style="97" customWidth="1"/>
    <col min="12" max="13" width="11.7109375" style="97" customWidth="1"/>
    <col min="14" max="14" width="4.28515625" style="97" customWidth="1"/>
    <col min="15" max="19" width="8.85546875" style="97"/>
    <col min="20" max="16384" width="8.85546875" style="560"/>
  </cols>
  <sheetData>
    <row r="1" spans="1:19" x14ac:dyDescent="0.2">
      <c r="A1" s="24"/>
      <c r="B1" s="25"/>
      <c r="C1" s="25"/>
      <c r="D1" s="25"/>
      <c r="E1" s="25"/>
      <c r="F1" s="25"/>
      <c r="G1" s="25"/>
      <c r="H1" s="25"/>
      <c r="I1" s="25"/>
      <c r="J1" s="25"/>
      <c r="K1" s="25"/>
      <c r="L1" s="25"/>
      <c r="M1" s="25"/>
      <c r="N1" s="26"/>
    </row>
    <row r="2" spans="1:19" ht="20.25" x14ac:dyDescent="0.3">
      <c r="A2" s="2693" t="s">
        <v>933</v>
      </c>
      <c r="B2" s="2694"/>
      <c r="C2" s="2694"/>
      <c r="D2" s="2694"/>
      <c r="E2" s="2694"/>
      <c r="F2" s="2694"/>
      <c r="G2" s="2694"/>
      <c r="H2" s="2694"/>
      <c r="I2" s="2694"/>
      <c r="J2" s="2694"/>
      <c r="K2" s="2694"/>
      <c r="L2" s="2694"/>
      <c r="M2" s="2694"/>
      <c r="N2" s="2695"/>
      <c r="O2" s="127"/>
      <c r="P2" s="127"/>
      <c r="Q2" s="127"/>
      <c r="R2" s="127"/>
      <c r="S2" s="127"/>
    </row>
    <row r="3" spans="1:19" ht="18" x14ac:dyDescent="0.2">
      <c r="A3" s="2706" t="s">
        <v>934</v>
      </c>
      <c r="B3" s="2707"/>
      <c r="C3" s="2707"/>
      <c r="D3" s="2707"/>
      <c r="E3" s="2707"/>
      <c r="F3" s="2707"/>
      <c r="G3" s="2707"/>
      <c r="H3" s="2707"/>
      <c r="I3" s="2707"/>
      <c r="J3" s="2707"/>
      <c r="K3" s="2707"/>
      <c r="L3" s="2707"/>
      <c r="M3" s="2707"/>
      <c r="N3" s="2708"/>
    </row>
    <row r="4" spans="1:19" ht="24" customHeight="1" thickBot="1" x14ac:dyDescent="0.25">
      <c r="A4" s="3138" t="s">
        <v>367</v>
      </c>
      <c r="B4" s="3139"/>
      <c r="C4" s="3139"/>
      <c r="D4" s="3139"/>
      <c r="E4" s="3139"/>
      <c r="F4" s="3139"/>
      <c r="G4" s="3139"/>
      <c r="H4" s="3139"/>
      <c r="I4" s="3139"/>
      <c r="J4" s="3139"/>
      <c r="K4" s="3139"/>
      <c r="L4" s="3139"/>
      <c r="M4" s="3139"/>
      <c r="N4" s="3140"/>
      <c r="O4" s="334"/>
      <c r="P4" s="334"/>
      <c r="Q4" s="334"/>
      <c r="R4" s="334"/>
      <c r="S4" s="334"/>
    </row>
    <row r="5" spans="1:19" ht="15.6" customHeight="1" x14ac:dyDescent="0.2">
      <c r="A5" s="3254" t="s">
        <v>79</v>
      </c>
      <c r="B5" s="3256"/>
      <c r="C5" s="3324" t="s">
        <v>1038</v>
      </c>
      <c r="D5" s="3325"/>
      <c r="E5" s="3328" t="s">
        <v>839</v>
      </c>
      <c r="F5" s="3329"/>
      <c r="G5" s="3329"/>
      <c r="H5" s="3329"/>
      <c r="I5" s="3329"/>
      <c r="J5" s="3329"/>
      <c r="K5" s="3329"/>
      <c r="L5" s="3329"/>
      <c r="M5" s="3329"/>
      <c r="N5" s="3330"/>
      <c r="O5" s="339"/>
      <c r="P5" s="339"/>
      <c r="Q5" s="339"/>
      <c r="R5" s="339"/>
      <c r="S5" s="339"/>
    </row>
    <row r="6" spans="1:19" ht="15.6" customHeight="1" x14ac:dyDescent="0.2">
      <c r="A6" s="3254"/>
      <c r="B6" s="3256"/>
      <c r="C6" s="3324"/>
      <c r="D6" s="3325"/>
      <c r="E6" s="3328"/>
      <c r="F6" s="3329"/>
      <c r="G6" s="3329"/>
      <c r="H6" s="3329"/>
      <c r="I6" s="3329"/>
      <c r="J6" s="3329"/>
      <c r="K6" s="3329"/>
      <c r="L6" s="3329"/>
      <c r="M6" s="3329"/>
      <c r="N6" s="3330"/>
      <c r="O6" s="339"/>
      <c r="P6" s="339"/>
      <c r="Q6" s="339"/>
      <c r="R6" s="339"/>
      <c r="S6" s="339"/>
    </row>
    <row r="7" spans="1:19" ht="15.75" x14ac:dyDescent="0.25">
      <c r="A7" s="3254"/>
      <c r="B7" s="3256"/>
      <c r="C7" s="3324"/>
      <c r="D7" s="3325"/>
      <c r="E7" s="2337"/>
      <c r="F7" s="1967"/>
      <c r="G7" s="1967"/>
      <c r="H7" s="2338"/>
      <c r="I7" s="3331" t="s">
        <v>35</v>
      </c>
      <c r="J7" s="3331"/>
      <c r="K7" s="2339"/>
      <c r="L7" s="3332" t="s">
        <v>855</v>
      </c>
      <c r="M7" s="3332"/>
      <c r="N7" s="2340"/>
      <c r="O7" s="339"/>
      <c r="P7" s="339"/>
      <c r="Q7" s="339"/>
      <c r="R7" s="339"/>
      <c r="S7" s="339"/>
    </row>
    <row r="8" spans="1:19" ht="15.75" x14ac:dyDescent="0.2">
      <c r="A8" s="3254"/>
      <c r="B8" s="3256"/>
      <c r="C8" s="3324"/>
      <c r="D8" s="3325"/>
      <c r="E8" s="2337"/>
      <c r="F8" s="3317" t="s">
        <v>21</v>
      </c>
      <c r="G8" s="3317"/>
      <c r="H8" s="2341"/>
      <c r="I8" s="3317" t="s">
        <v>894</v>
      </c>
      <c r="J8" s="3317"/>
      <c r="K8" s="714"/>
      <c r="L8" s="3317" t="s">
        <v>894</v>
      </c>
      <c r="M8" s="3317"/>
      <c r="N8" s="1152"/>
      <c r="O8" s="343"/>
      <c r="P8" s="343"/>
      <c r="Q8" s="343"/>
      <c r="R8" s="343"/>
      <c r="S8" s="343"/>
    </row>
    <row r="9" spans="1:19" ht="15.75" customHeight="1" thickBot="1" x14ac:dyDescent="0.25">
      <c r="A9" s="3257"/>
      <c r="B9" s="3259"/>
      <c r="C9" s="3326"/>
      <c r="D9" s="3327"/>
      <c r="E9" s="2342"/>
      <c r="F9" s="3333" t="s">
        <v>14</v>
      </c>
      <c r="G9" s="3333"/>
      <c r="H9" s="2343"/>
      <c r="I9" s="2344"/>
      <c r="J9" s="2344"/>
      <c r="K9" s="2344"/>
      <c r="L9" s="2344"/>
      <c r="M9" s="2344"/>
      <c r="N9" s="2345"/>
      <c r="O9" s="343"/>
      <c r="P9" s="343"/>
      <c r="Q9" s="343"/>
      <c r="R9" s="343"/>
      <c r="S9" s="343"/>
    </row>
    <row r="10" spans="1:19" ht="12.75" customHeight="1" x14ac:dyDescent="0.2">
      <c r="A10" s="3319"/>
      <c r="B10" s="3323"/>
      <c r="C10" s="2346"/>
      <c r="D10" s="2347"/>
      <c r="E10" s="2348"/>
      <c r="F10" s="375"/>
      <c r="G10" s="375"/>
      <c r="H10" s="2349"/>
      <c r="I10" s="375"/>
      <c r="J10" s="2349"/>
      <c r="K10" s="2349"/>
      <c r="L10" s="375"/>
      <c r="M10" s="375"/>
      <c r="N10" s="2350"/>
      <c r="O10" s="329"/>
      <c r="P10" s="329"/>
      <c r="Q10" s="329"/>
      <c r="R10" s="329"/>
      <c r="S10" s="329"/>
    </row>
    <row r="11" spans="1:19" ht="26.25" customHeight="1" x14ac:dyDescent="0.2">
      <c r="A11" s="3319">
        <v>1980</v>
      </c>
      <c r="B11" s="3323"/>
      <c r="C11" s="2346">
        <v>4100</v>
      </c>
      <c r="D11" s="2347"/>
      <c r="E11" s="2351"/>
      <c r="F11" s="655">
        <v>4</v>
      </c>
      <c r="G11" s="656"/>
      <c r="H11" s="2352"/>
      <c r="I11" s="2353">
        <v>76.94</v>
      </c>
      <c r="J11" s="2352"/>
      <c r="K11" s="2352"/>
      <c r="L11" s="2353">
        <v>45</v>
      </c>
      <c r="M11" s="656"/>
      <c r="N11" s="1160"/>
      <c r="O11" s="329"/>
      <c r="P11" s="329"/>
      <c r="Q11" s="329"/>
      <c r="R11" s="329"/>
      <c r="S11" s="329"/>
    </row>
    <row r="12" spans="1:19" ht="26.25" customHeight="1" x14ac:dyDescent="0.2">
      <c r="A12" s="3319">
        <v>1985</v>
      </c>
      <c r="B12" s="3323"/>
      <c r="C12" s="2346">
        <v>3100</v>
      </c>
      <c r="D12" s="2347"/>
      <c r="E12" s="2351"/>
      <c r="F12" s="655">
        <v>4</v>
      </c>
      <c r="G12" s="656"/>
      <c r="H12" s="2352"/>
      <c r="I12" s="655">
        <v>91</v>
      </c>
      <c r="J12" s="2352"/>
      <c r="K12" s="2352"/>
      <c r="L12" s="655">
        <v>45</v>
      </c>
      <c r="M12" s="656"/>
      <c r="N12" s="1160"/>
      <c r="O12" s="329"/>
      <c r="P12" s="329"/>
      <c r="Q12" s="329"/>
      <c r="R12" s="329"/>
      <c r="S12" s="329"/>
    </row>
    <row r="13" spans="1:19" ht="26.25" customHeight="1" x14ac:dyDescent="0.2">
      <c r="A13" s="3319">
        <v>1990</v>
      </c>
      <c r="B13" s="3323"/>
      <c r="C13" s="2346">
        <v>2170</v>
      </c>
      <c r="D13" s="2347"/>
      <c r="E13" s="2351"/>
      <c r="F13" s="655">
        <v>2</v>
      </c>
      <c r="G13" s="656"/>
      <c r="H13" s="2352"/>
      <c r="I13" s="655">
        <v>97</v>
      </c>
      <c r="J13" s="2352"/>
      <c r="K13" s="2352"/>
      <c r="L13" s="655">
        <v>50</v>
      </c>
      <c r="M13" s="656"/>
      <c r="N13" s="1160"/>
      <c r="O13" s="329"/>
      <c r="P13" s="329"/>
      <c r="Q13" s="329"/>
      <c r="R13" s="329"/>
      <c r="S13" s="329"/>
    </row>
    <row r="14" spans="1:19" ht="18" customHeight="1" x14ac:dyDescent="0.2">
      <c r="A14" s="3319">
        <v>1995</v>
      </c>
      <c r="B14" s="3323"/>
      <c r="C14" s="2346">
        <v>1300</v>
      </c>
      <c r="D14" s="2347"/>
      <c r="E14" s="2351"/>
      <c r="F14" s="655">
        <v>2</v>
      </c>
      <c r="G14" s="656"/>
      <c r="H14" s="2352"/>
      <c r="I14" s="655">
        <v>102</v>
      </c>
      <c r="J14" s="2352"/>
      <c r="K14" s="2352"/>
      <c r="L14" s="655">
        <v>55</v>
      </c>
      <c r="M14" s="656"/>
      <c r="N14" s="1160"/>
      <c r="O14" s="329"/>
      <c r="P14" s="329"/>
      <c r="Q14" s="329"/>
      <c r="R14" s="329"/>
      <c r="S14" s="329"/>
    </row>
    <row r="15" spans="1:19" ht="18" customHeight="1" x14ac:dyDescent="0.2">
      <c r="A15" s="3319">
        <v>1996</v>
      </c>
      <c r="B15" s="3323"/>
      <c r="C15" s="2346">
        <v>1130</v>
      </c>
      <c r="D15" s="2347"/>
      <c r="E15" s="2351"/>
      <c r="F15" s="655">
        <v>2</v>
      </c>
      <c r="G15" s="656"/>
      <c r="H15" s="2352"/>
      <c r="I15" s="655">
        <v>104</v>
      </c>
      <c r="J15" s="2352"/>
      <c r="K15" s="2352"/>
      <c r="L15" s="655">
        <v>55</v>
      </c>
      <c r="M15" s="656"/>
      <c r="N15" s="1160"/>
      <c r="O15" s="329"/>
      <c r="P15" s="329"/>
      <c r="Q15" s="329"/>
      <c r="R15" s="329"/>
      <c r="S15" s="329"/>
    </row>
    <row r="16" spans="1:19" ht="18" customHeight="1" x14ac:dyDescent="0.2">
      <c r="A16" s="3319">
        <v>1997</v>
      </c>
      <c r="B16" s="3323"/>
      <c r="C16" s="2346">
        <v>1000</v>
      </c>
      <c r="D16" s="2347"/>
      <c r="E16" s="2351"/>
      <c r="F16" s="655">
        <v>1</v>
      </c>
      <c r="G16" s="656"/>
      <c r="H16" s="2352"/>
      <c r="I16" s="655">
        <v>102</v>
      </c>
      <c r="J16" s="2352"/>
      <c r="K16" s="2352"/>
      <c r="L16" s="655">
        <v>55</v>
      </c>
      <c r="M16" s="656"/>
      <c r="N16" s="1160"/>
    </row>
    <row r="17" spans="1:15" ht="18" customHeight="1" x14ac:dyDescent="0.2">
      <c r="A17" s="3319">
        <v>1998</v>
      </c>
      <c r="B17" s="3323"/>
      <c r="C17" s="2346">
        <v>855</v>
      </c>
      <c r="D17" s="2347"/>
      <c r="E17" s="2351"/>
      <c r="F17" s="655">
        <v>1</v>
      </c>
      <c r="G17" s="656"/>
      <c r="H17" s="2352"/>
      <c r="I17" s="655">
        <v>104</v>
      </c>
      <c r="J17" s="2352"/>
      <c r="K17" s="2352"/>
      <c r="L17" s="655">
        <v>55</v>
      </c>
      <c r="M17" s="656"/>
      <c r="N17" s="1160"/>
    </row>
    <row r="18" spans="1:15" ht="18" customHeight="1" x14ac:dyDescent="0.2">
      <c r="A18" s="3319">
        <v>1999</v>
      </c>
      <c r="B18" s="3323"/>
      <c r="C18" s="2346">
        <v>738</v>
      </c>
      <c r="D18" s="2347"/>
      <c r="E18" s="2351"/>
      <c r="F18" s="655">
        <v>1</v>
      </c>
      <c r="G18" s="656"/>
      <c r="H18" s="2352"/>
      <c r="I18" s="655">
        <v>106</v>
      </c>
      <c r="J18" s="2352"/>
      <c r="K18" s="2352"/>
      <c r="L18" s="655">
        <v>62</v>
      </c>
      <c r="M18" s="656"/>
      <c r="N18" s="1160"/>
    </row>
    <row r="19" spans="1:15" ht="18" customHeight="1" x14ac:dyDescent="0.2">
      <c r="A19" s="3319">
        <v>2000</v>
      </c>
      <c r="B19" s="3323"/>
      <c r="C19" s="2346">
        <v>626</v>
      </c>
      <c r="D19" s="2347"/>
      <c r="E19" s="2351"/>
      <c r="F19" s="655">
        <v>1</v>
      </c>
      <c r="G19" s="656"/>
      <c r="H19" s="2352"/>
      <c r="I19" s="655">
        <v>109</v>
      </c>
      <c r="J19" s="2352"/>
      <c r="K19" s="2352"/>
      <c r="L19" s="655">
        <v>62</v>
      </c>
      <c r="M19" s="656"/>
      <c r="N19" s="1160"/>
    </row>
    <row r="20" spans="1:15" ht="18" customHeight="1" x14ac:dyDescent="0.2">
      <c r="A20" s="3319">
        <v>2001</v>
      </c>
      <c r="B20" s="3323"/>
      <c r="C20" s="2346">
        <v>510</v>
      </c>
      <c r="D20" s="2347"/>
      <c r="E20" s="2351"/>
      <c r="F20" s="655">
        <v>1</v>
      </c>
      <c r="G20" s="656"/>
      <c r="H20" s="2352"/>
      <c r="I20" s="655">
        <v>112</v>
      </c>
      <c r="J20" s="2352"/>
      <c r="K20" s="2352"/>
      <c r="L20" s="655">
        <v>77</v>
      </c>
      <c r="M20" s="656"/>
      <c r="N20" s="1160"/>
      <c r="O20" s="2354"/>
    </row>
    <row r="21" spans="1:15" ht="18" customHeight="1" x14ac:dyDescent="0.2">
      <c r="A21" s="3319">
        <v>2002</v>
      </c>
      <c r="B21" s="3323"/>
      <c r="C21" s="2346">
        <v>463</v>
      </c>
      <c r="D21" s="2347"/>
      <c r="E21" s="2351"/>
      <c r="F21" s="655">
        <v>1</v>
      </c>
      <c r="G21" s="656"/>
      <c r="H21" s="2352"/>
      <c r="I21" s="655">
        <v>114</v>
      </c>
      <c r="J21" s="2352"/>
      <c r="K21" s="2352"/>
      <c r="L21" s="655">
        <v>82</v>
      </c>
      <c r="M21" s="656"/>
      <c r="N21" s="1160"/>
    </row>
    <row r="22" spans="1:15" ht="18" customHeight="1" x14ac:dyDescent="0.2">
      <c r="A22" s="3319">
        <v>2003</v>
      </c>
      <c r="B22" s="3323"/>
      <c r="C22" s="2346">
        <v>389</v>
      </c>
      <c r="D22" s="2347"/>
      <c r="E22" s="2351"/>
      <c r="F22" s="655">
        <v>1</v>
      </c>
      <c r="G22" s="656"/>
      <c r="H22" s="2352"/>
      <c r="I22" s="655">
        <v>117</v>
      </c>
      <c r="J22" s="2352"/>
      <c r="K22" s="2352"/>
      <c r="L22" s="655">
        <v>90</v>
      </c>
      <c r="M22" s="656"/>
      <c r="N22" s="1160"/>
    </row>
    <row r="23" spans="1:15" ht="18" customHeight="1" x14ac:dyDescent="0.2">
      <c r="A23" s="3319">
        <v>2004</v>
      </c>
      <c r="B23" s="3323"/>
      <c r="C23" s="2346">
        <v>324</v>
      </c>
      <c r="D23" s="2347"/>
      <c r="E23" s="2351"/>
      <c r="F23" s="655">
        <v>0.70177900000000004</v>
      </c>
      <c r="G23" s="656"/>
      <c r="H23" s="2352"/>
      <c r="I23" s="655">
        <v>135</v>
      </c>
      <c r="J23" s="2352"/>
      <c r="K23" s="2352"/>
      <c r="L23" s="655">
        <v>114.5</v>
      </c>
      <c r="M23" s="656"/>
      <c r="N23" s="1160"/>
    </row>
    <row r="24" spans="1:15" ht="18" customHeight="1" x14ac:dyDescent="0.2">
      <c r="A24" s="3319">
        <v>2005</v>
      </c>
      <c r="B24" s="3323"/>
      <c r="C24" s="2346">
        <v>279</v>
      </c>
      <c r="D24" s="2347"/>
      <c r="E24" s="2351"/>
      <c r="F24" s="655">
        <v>1</v>
      </c>
      <c r="G24" s="656"/>
      <c r="H24" s="2352"/>
      <c r="I24" s="655">
        <v>120</v>
      </c>
      <c r="J24" s="2352"/>
      <c r="K24" s="2352"/>
      <c r="L24" s="655">
        <v>102</v>
      </c>
      <c r="M24" s="656"/>
      <c r="N24" s="1160"/>
    </row>
    <row r="25" spans="1:15" ht="18" customHeight="1" x14ac:dyDescent="0.2">
      <c r="A25" s="3319">
        <v>2006</v>
      </c>
      <c r="B25" s="3323"/>
      <c r="C25" s="2346">
        <v>238</v>
      </c>
      <c r="D25" s="2347"/>
      <c r="E25" s="2351"/>
      <c r="F25" s="2355" t="s">
        <v>765</v>
      </c>
      <c r="G25" s="656"/>
      <c r="H25" s="2352"/>
      <c r="I25" s="655">
        <v>120</v>
      </c>
      <c r="J25" s="376"/>
      <c r="K25" s="376"/>
      <c r="L25" s="655">
        <v>105</v>
      </c>
      <c r="M25" s="656"/>
      <c r="N25" s="1160"/>
    </row>
    <row r="26" spans="1:15" ht="18" customHeight="1" x14ac:dyDescent="0.2">
      <c r="A26" s="3319">
        <v>2007</v>
      </c>
      <c r="B26" s="3320"/>
      <c r="C26" s="2346">
        <v>203</v>
      </c>
      <c r="D26" s="1570"/>
      <c r="E26" s="2356"/>
      <c r="F26" s="2355" t="s">
        <v>765</v>
      </c>
      <c r="G26" s="656"/>
      <c r="H26" s="1570"/>
      <c r="I26" s="2357">
        <v>126</v>
      </c>
      <c r="J26" s="376"/>
      <c r="K26" s="376"/>
      <c r="L26" s="2357">
        <v>114</v>
      </c>
      <c r="M26" s="376"/>
      <c r="N26" s="2358"/>
    </row>
    <row r="27" spans="1:15" ht="18" customHeight="1" x14ac:dyDescent="0.2">
      <c r="A27" s="3319">
        <v>2008</v>
      </c>
      <c r="B27" s="3320"/>
      <c r="C27" s="2346">
        <v>166</v>
      </c>
      <c r="D27" s="1570"/>
      <c r="E27" s="2356"/>
      <c r="F27" s="2355" t="s">
        <v>765</v>
      </c>
      <c r="G27" s="656"/>
      <c r="H27" s="1570"/>
      <c r="I27" s="2357">
        <v>127</v>
      </c>
      <c r="J27" s="376"/>
      <c r="K27" s="376"/>
      <c r="L27" s="2357">
        <v>114</v>
      </c>
      <c r="M27" s="376"/>
      <c r="N27" s="2358"/>
    </row>
    <row r="28" spans="1:15" ht="18" customHeight="1" x14ac:dyDescent="0.2">
      <c r="A28" s="3319">
        <v>2009</v>
      </c>
      <c r="B28" s="3320"/>
      <c r="C28" s="2346">
        <v>134</v>
      </c>
      <c r="D28" s="1570"/>
      <c r="E28" s="2356"/>
      <c r="F28" s="2355" t="s">
        <v>765</v>
      </c>
      <c r="G28" s="656"/>
      <c r="H28" s="1570"/>
      <c r="I28" s="2357">
        <v>127</v>
      </c>
      <c r="J28" s="376"/>
      <c r="K28" s="376"/>
      <c r="L28" s="2357">
        <v>114</v>
      </c>
      <c r="M28" s="376"/>
      <c r="N28" s="2358"/>
    </row>
    <row r="29" spans="1:15" ht="18" customHeight="1" x14ac:dyDescent="0.2">
      <c r="A29" s="3319">
        <v>2010</v>
      </c>
      <c r="B29" s="3320"/>
      <c r="C29" s="2346">
        <v>110</v>
      </c>
      <c r="D29" s="1570"/>
      <c r="E29" s="2356"/>
      <c r="F29" s="2355" t="s">
        <v>765</v>
      </c>
      <c r="G29" s="656"/>
      <c r="H29" s="1570"/>
      <c r="I29" s="2357">
        <v>136</v>
      </c>
      <c r="J29" s="376"/>
      <c r="K29" s="376"/>
      <c r="L29" s="2357">
        <v>150</v>
      </c>
      <c r="M29" s="376"/>
      <c r="N29" s="2358"/>
    </row>
    <row r="30" spans="1:15" ht="18" customHeight="1" x14ac:dyDescent="0.2">
      <c r="A30" s="3319">
        <v>2011</v>
      </c>
      <c r="B30" s="3320"/>
      <c r="C30" s="2359">
        <v>97</v>
      </c>
      <c r="D30" s="2360"/>
      <c r="E30" s="2361"/>
      <c r="F30" s="2362" t="s">
        <v>765</v>
      </c>
      <c r="G30" s="2363"/>
      <c r="H30" s="2360"/>
      <c r="I30" s="2357">
        <v>137</v>
      </c>
      <c r="J30" s="376"/>
      <c r="K30" s="376"/>
      <c r="L30" s="2357">
        <v>150</v>
      </c>
      <c r="M30" s="376"/>
      <c r="N30" s="2358"/>
    </row>
    <row r="31" spans="1:15" ht="18" customHeight="1" x14ac:dyDescent="0.2">
      <c r="A31" s="3319">
        <v>2012</v>
      </c>
      <c r="B31" s="3320"/>
      <c r="C31" s="2359">
        <v>74</v>
      </c>
      <c r="D31" s="2360"/>
      <c r="E31" s="2361"/>
      <c r="F31" s="2362" t="s">
        <v>765</v>
      </c>
      <c r="G31" s="2363"/>
      <c r="H31" s="2360"/>
      <c r="I31" s="2357">
        <v>139</v>
      </c>
      <c r="J31" s="376"/>
      <c r="K31" s="376"/>
      <c r="L31" s="2357">
        <v>150</v>
      </c>
      <c r="M31" s="376"/>
      <c r="N31" s="2358"/>
    </row>
    <row r="32" spans="1:15" ht="18" customHeight="1" x14ac:dyDescent="0.2">
      <c r="A32" s="3319">
        <v>2013</v>
      </c>
      <c r="B32" s="3320"/>
      <c r="C32" s="2359">
        <v>61</v>
      </c>
      <c r="D32" s="2360"/>
      <c r="E32" s="2361"/>
      <c r="F32" s="2362" t="s">
        <v>765</v>
      </c>
      <c r="G32" s="2363"/>
      <c r="H32" s="2360"/>
      <c r="I32" s="2357">
        <v>134</v>
      </c>
      <c r="J32" s="376"/>
      <c r="K32" s="376"/>
      <c r="L32" s="2357">
        <v>150</v>
      </c>
      <c r="M32" s="376"/>
      <c r="N32" s="2358"/>
    </row>
    <row r="33" spans="1:14" ht="18" customHeight="1" x14ac:dyDescent="0.2">
      <c r="A33" s="3319">
        <v>2014</v>
      </c>
      <c r="B33" s="3320"/>
      <c r="C33" s="2359">
        <v>50</v>
      </c>
      <c r="D33" s="2360"/>
      <c r="E33" s="2361"/>
      <c r="F33" s="2362" t="s">
        <v>765</v>
      </c>
      <c r="G33" s="2363"/>
      <c r="H33" s="2360"/>
      <c r="I33" s="2357">
        <v>138</v>
      </c>
      <c r="J33" s="376"/>
      <c r="K33" s="376"/>
      <c r="L33" s="2357">
        <v>150</v>
      </c>
      <c r="M33" s="376"/>
      <c r="N33" s="2358"/>
    </row>
    <row r="34" spans="1:14" ht="18" customHeight="1" x14ac:dyDescent="0.2">
      <c r="A34" s="3319">
        <v>2015</v>
      </c>
      <c r="B34" s="3320"/>
      <c r="C34" s="2359">
        <v>39</v>
      </c>
      <c r="D34" s="2360"/>
      <c r="E34" s="2361"/>
      <c r="F34" s="2362" t="s">
        <v>765</v>
      </c>
      <c r="G34" s="2363"/>
      <c r="H34" s="2360"/>
      <c r="I34" s="2357">
        <v>137</v>
      </c>
      <c r="J34" s="376"/>
      <c r="K34" s="376"/>
      <c r="L34" s="2357">
        <v>150</v>
      </c>
      <c r="M34" s="376"/>
      <c r="N34" s="2358"/>
    </row>
    <row r="35" spans="1:14" ht="4.1500000000000004" customHeight="1" thickBot="1" x14ac:dyDescent="0.25">
      <c r="A35" s="3321"/>
      <c r="B35" s="3322"/>
      <c r="C35" s="2364"/>
      <c r="D35" s="2365"/>
      <c r="E35" s="2366"/>
      <c r="F35" s="2367"/>
      <c r="G35" s="2368"/>
      <c r="H35" s="2365"/>
      <c r="I35" s="2369"/>
      <c r="J35" s="2369"/>
      <c r="K35" s="2369"/>
      <c r="L35" s="2369"/>
      <c r="M35" s="2369"/>
      <c r="N35" s="2370"/>
    </row>
    <row r="36" spans="1:14" ht="9" customHeight="1" x14ac:dyDescent="0.2">
      <c r="A36" s="671"/>
      <c r="B36" s="671"/>
      <c r="C36" s="328"/>
      <c r="D36" s="328"/>
      <c r="E36" s="328"/>
      <c r="F36" s="328"/>
      <c r="G36" s="328"/>
      <c r="H36" s="328"/>
      <c r="I36" s="328"/>
      <c r="J36" s="328"/>
      <c r="K36" s="328"/>
      <c r="L36" s="328"/>
      <c r="M36" s="328"/>
      <c r="N36" s="328"/>
    </row>
    <row r="37" spans="1:14" ht="34.9" customHeight="1" x14ac:dyDescent="0.2">
      <c r="A37" s="3133" t="s">
        <v>935</v>
      </c>
      <c r="B37" s="3133"/>
      <c r="C37" s="3133"/>
      <c r="D37" s="3133"/>
      <c r="E37" s="3133"/>
      <c r="F37" s="3133"/>
      <c r="G37" s="3133"/>
      <c r="H37" s="3133"/>
      <c r="I37" s="3133"/>
      <c r="J37" s="3133"/>
      <c r="K37" s="3133"/>
      <c r="L37" s="3133"/>
      <c r="M37" s="3133"/>
      <c r="N37" s="3133"/>
    </row>
    <row r="38" spans="1:14" x14ac:dyDescent="0.2">
      <c r="A38" s="3133" t="s">
        <v>1030</v>
      </c>
      <c r="B38" s="3133"/>
      <c r="C38" s="3133"/>
      <c r="D38" s="3133"/>
      <c r="E38" s="3133"/>
      <c r="F38" s="3133"/>
      <c r="G38" s="3133"/>
      <c r="H38" s="3133"/>
      <c r="I38" s="3133"/>
      <c r="J38" s="3133"/>
      <c r="K38" s="3133"/>
      <c r="L38" s="3133"/>
      <c r="M38" s="3133"/>
      <c r="N38" s="3133"/>
    </row>
    <row r="39" spans="1:14" x14ac:dyDescent="0.2">
      <c r="A39" s="2586" t="s">
        <v>936</v>
      </c>
      <c r="B39" s="643"/>
      <c r="C39" s="643"/>
      <c r="D39" s="643"/>
      <c r="E39" s="643"/>
      <c r="F39" s="643"/>
      <c r="G39" s="643"/>
      <c r="H39" s="643"/>
      <c r="I39" s="643"/>
      <c r="J39" s="643"/>
      <c r="K39" s="643"/>
      <c r="L39" s="643"/>
      <c r="M39" s="643"/>
      <c r="N39" s="643"/>
    </row>
  </sheetData>
  <mergeCells count="40">
    <mergeCell ref="A38:N38"/>
    <mergeCell ref="A2:N2"/>
    <mergeCell ref="A3:N3"/>
    <mergeCell ref="A4:N4"/>
    <mergeCell ref="A5:B9"/>
    <mergeCell ref="C5:D9"/>
    <mergeCell ref="E5:N6"/>
    <mergeCell ref="I7:J7"/>
    <mergeCell ref="L7:M7"/>
    <mergeCell ref="F8:G8"/>
    <mergeCell ref="I8:J8"/>
    <mergeCell ref="A19:B19"/>
    <mergeCell ref="L8:M8"/>
    <mergeCell ref="F9:G9"/>
    <mergeCell ref="A10:B10"/>
    <mergeCell ref="A11:B11"/>
    <mergeCell ref="A12:B12"/>
    <mergeCell ref="A13:B13"/>
    <mergeCell ref="A14:B14"/>
    <mergeCell ref="A15:B15"/>
    <mergeCell ref="A16:B16"/>
    <mergeCell ref="A17:B17"/>
    <mergeCell ref="A18:B18"/>
    <mergeCell ref="A31:B31"/>
    <mergeCell ref="A20:B20"/>
    <mergeCell ref="A21:B21"/>
    <mergeCell ref="A22:B22"/>
    <mergeCell ref="A23:B23"/>
    <mergeCell ref="A24:B24"/>
    <mergeCell ref="A25:B25"/>
    <mergeCell ref="A26:B26"/>
    <mergeCell ref="A27:B27"/>
    <mergeCell ref="A28:B28"/>
    <mergeCell ref="A29:B29"/>
    <mergeCell ref="A30:B30"/>
    <mergeCell ref="A32:B32"/>
    <mergeCell ref="A33:B33"/>
    <mergeCell ref="A34:B34"/>
    <mergeCell ref="A35:B35"/>
    <mergeCell ref="A37:N37"/>
  </mergeCells>
  <printOptions horizontalCentered="1"/>
  <pageMargins left="0.7" right="0.7" top="0.5" bottom="0.5" header="0.3" footer="0.3"/>
  <pageSetup scale="82" orientation="landscape"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B00-000000000000}">
  <sheetPr>
    <pageSetUpPr fitToPage="1"/>
  </sheetPr>
  <dimension ref="A1:AD67"/>
  <sheetViews>
    <sheetView topLeftCell="A22" zoomScale="80" zoomScaleNormal="80" zoomScaleSheetLayoutView="100" workbookViewId="0">
      <selection activeCell="I51" sqref="I51"/>
    </sheetView>
  </sheetViews>
  <sheetFormatPr defaultColWidth="8.85546875" defaultRowHeight="12.75" x14ac:dyDescent="0.2"/>
  <cols>
    <col min="1" max="1" width="12.7109375" style="560" customWidth="1"/>
    <col min="2" max="2" width="8.5703125" style="560" customWidth="1"/>
    <col min="3" max="3" width="5.7109375" style="560" customWidth="1"/>
    <col min="4" max="4" width="1.5703125" style="560" customWidth="1"/>
    <col min="5" max="5" width="10.7109375" style="560" customWidth="1"/>
    <col min="6" max="6" width="5.7109375" style="560" customWidth="1"/>
    <col min="7" max="7" width="1.7109375" style="560" customWidth="1"/>
    <col min="8" max="8" width="7.7109375" style="560" customWidth="1"/>
    <col min="9" max="9" width="5.5703125" style="560" customWidth="1"/>
    <col min="10" max="10" width="1.140625" style="560" customWidth="1"/>
    <col min="11" max="11" width="9.85546875" style="560" customWidth="1"/>
    <col min="12" max="12" width="6.28515625" style="560" customWidth="1"/>
    <col min="13" max="13" width="2.7109375" style="560" customWidth="1"/>
    <col min="14" max="14" width="1.7109375" style="560" customWidth="1"/>
    <col min="15" max="15" width="7" style="560" customWidth="1"/>
    <col min="16" max="16" width="3.5703125" style="560" customWidth="1"/>
    <col min="17" max="17" width="2.28515625" style="560" customWidth="1"/>
    <col min="18" max="18" width="1.28515625" style="560" customWidth="1"/>
    <col min="19" max="19" width="10.7109375" style="560" customWidth="1"/>
    <col min="20" max="20" width="4.28515625" style="560" customWidth="1"/>
    <col min="21" max="22" width="2.5703125" style="560" customWidth="1"/>
    <col min="23" max="23" width="10.42578125" style="560" customWidth="1"/>
    <col min="24" max="24" width="4.28515625" style="560" customWidth="1"/>
    <col min="25" max="25" width="2.5703125" style="560" customWidth="1"/>
    <col min="26" max="29" width="8.85546875" style="560"/>
    <col min="30" max="30" width="16" style="560" bestFit="1" customWidth="1"/>
    <col min="31" max="16384" width="8.85546875" style="560"/>
  </cols>
  <sheetData>
    <row r="1" spans="1:27" x14ac:dyDescent="0.2">
      <c r="A1" s="830"/>
      <c r="B1" s="831"/>
      <c r="C1" s="831"/>
      <c r="D1" s="831"/>
      <c r="E1" s="831"/>
      <c r="F1" s="831"/>
      <c r="G1" s="831"/>
      <c r="H1" s="831"/>
      <c r="I1" s="831"/>
      <c r="J1" s="831"/>
      <c r="K1" s="831"/>
      <c r="L1" s="831"/>
      <c r="M1" s="831"/>
      <c r="N1" s="831"/>
      <c r="O1" s="831"/>
      <c r="P1" s="831"/>
      <c r="Q1" s="831"/>
      <c r="R1" s="831"/>
      <c r="S1" s="831"/>
      <c r="T1" s="831"/>
      <c r="U1" s="831"/>
      <c r="V1" s="831"/>
      <c r="W1" s="831"/>
      <c r="X1" s="831"/>
      <c r="Y1" s="832"/>
    </row>
    <row r="2" spans="1:27" ht="20.25" x14ac:dyDescent="0.3">
      <c r="A2" s="2693" t="s">
        <v>937</v>
      </c>
      <c r="B2" s="2694"/>
      <c r="C2" s="2694"/>
      <c r="D2" s="2694"/>
      <c r="E2" s="2694"/>
      <c r="F2" s="2694"/>
      <c r="G2" s="2694"/>
      <c r="H2" s="2694"/>
      <c r="I2" s="2694"/>
      <c r="J2" s="2694"/>
      <c r="K2" s="2694"/>
      <c r="L2" s="2694"/>
      <c r="M2" s="2694"/>
      <c r="N2" s="2694"/>
      <c r="O2" s="2694"/>
      <c r="P2" s="2694"/>
      <c r="Q2" s="2694"/>
      <c r="R2" s="2694"/>
      <c r="S2" s="2694"/>
      <c r="T2" s="2694"/>
      <c r="U2" s="2694"/>
      <c r="V2" s="2694"/>
      <c r="W2" s="2694"/>
      <c r="X2" s="2694"/>
      <c r="Y2" s="2695"/>
    </row>
    <row r="3" spans="1:27" ht="18" x14ac:dyDescent="0.2">
      <c r="A3" s="2706" t="s">
        <v>938</v>
      </c>
      <c r="B3" s="2707"/>
      <c r="C3" s="2707"/>
      <c r="D3" s="2707"/>
      <c r="E3" s="2707"/>
      <c r="F3" s="2707"/>
      <c r="G3" s="2707"/>
      <c r="H3" s="2707"/>
      <c r="I3" s="2707"/>
      <c r="J3" s="2707"/>
      <c r="K3" s="2707"/>
      <c r="L3" s="2707"/>
      <c r="M3" s="2707"/>
      <c r="N3" s="2707"/>
      <c r="O3" s="2707"/>
      <c r="P3" s="2707"/>
      <c r="Q3" s="2707"/>
      <c r="R3" s="2707"/>
      <c r="S3" s="2707"/>
      <c r="T3" s="2707"/>
      <c r="U3" s="2707"/>
      <c r="V3" s="2707"/>
      <c r="W3" s="2707"/>
      <c r="X3" s="2707"/>
      <c r="Y3" s="2708"/>
    </row>
    <row r="4" spans="1:27" ht="18" x14ac:dyDescent="0.2">
      <c r="A4" s="2706" t="s">
        <v>367</v>
      </c>
      <c r="B4" s="2707"/>
      <c r="C4" s="2707"/>
      <c r="D4" s="2707"/>
      <c r="E4" s="2707"/>
      <c r="F4" s="2707"/>
      <c r="G4" s="2707"/>
      <c r="H4" s="2707"/>
      <c r="I4" s="2707"/>
      <c r="J4" s="2707"/>
      <c r="K4" s="2707"/>
      <c r="L4" s="2707"/>
      <c r="M4" s="2707"/>
      <c r="N4" s="2707"/>
      <c r="O4" s="2707"/>
      <c r="P4" s="2707"/>
      <c r="Q4" s="2707"/>
      <c r="R4" s="2707"/>
      <c r="S4" s="2707"/>
      <c r="T4" s="2707"/>
      <c r="U4" s="2707"/>
      <c r="V4" s="2707"/>
      <c r="W4" s="2707"/>
      <c r="X4" s="2707"/>
      <c r="Y4" s="2708"/>
    </row>
    <row r="5" spans="1:27" ht="16.350000000000001" customHeight="1" thickBot="1" x14ac:dyDescent="0.25">
      <c r="A5" s="839"/>
      <c r="B5" s="840"/>
      <c r="C5" s="840"/>
      <c r="D5" s="840"/>
      <c r="E5" s="840"/>
      <c r="F5" s="840"/>
      <c r="G5" s="840"/>
      <c r="H5" s="840"/>
      <c r="I5" s="840"/>
      <c r="J5" s="840"/>
      <c r="K5" s="840"/>
      <c r="L5" s="840"/>
      <c r="M5" s="840"/>
      <c r="N5" s="840"/>
      <c r="O5" s="840"/>
      <c r="P5" s="840"/>
      <c r="Q5" s="840"/>
      <c r="R5" s="840"/>
      <c r="S5" s="840"/>
      <c r="T5" s="840"/>
      <c r="U5" s="840"/>
      <c r="V5" s="840"/>
      <c r="W5" s="840"/>
      <c r="X5" s="840"/>
      <c r="Y5" s="841"/>
    </row>
    <row r="6" spans="1:27" ht="62.45" customHeight="1" x14ac:dyDescent="0.25">
      <c r="A6" s="1965" t="s">
        <v>6</v>
      </c>
      <c r="B6" s="3334" t="s">
        <v>939</v>
      </c>
      <c r="C6" s="3335"/>
      <c r="D6" s="2372"/>
      <c r="E6" s="3335" t="s">
        <v>940</v>
      </c>
      <c r="F6" s="3336"/>
      <c r="G6" s="2373"/>
      <c r="H6" s="3335" t="s">
        <v>941</v>
      </c>
      <c r="I6" s="3335"/>
      <c r="J6" s="2374"/>
      <c r="K6" s="3335" t="s">
        <v>942</v>
      </c>
      <c r="L6" s="3335"/>
      <c r="M6" s="2375"/>
      <c r="N6" s="2374"/>
      <c r="O6" s="3335" t="s">
        <v>943</v>
      </c>
      <c r="P6" s="3335"/>
      <c r="Q6" s="3335"/>
      <c r="R6" s="2374"/>
      <c r="S6" s="3335" t="s">
        <v>944</v>
      </c>
      <c r="T6" s="3335"/>
      <c r="U6" s="2376"/>
      <c r="V6" s="2377"/>
      <c r="W6" s="3335" t="s">
        <v>945</v>
      </c>
      <c r="X6" s="3335"/>
      <c r="Y6" s="2378"/>
    </row>
    <row r="7" spans="1:27" ht="17.45" customHeight="1" thickBot="1" x14ac:dyDescent="0.25">
      <c r="A7" s="1966"/>
      <c r="B7" s="3337"/>
      <c r="C7" s="3333"/>
      <c r="D7" s="2379"/>
      <c r="E7" s="3333" t="s">
        <v>444</v>
      </c>
      <c r="F7" s="3333"/>
      <c r="G7" s="2380"/>
      <c r="H7" s="2381"/>
      <c r="I7" s="2381"/>
      <c r="J7" s="2382"/>
      <c r="K7" s="3333" t="s">
        <v>444</v>
      </c>
      <c r="L7" s="3333"/>
      <c r="M7" s="2343"/>
      <c r="N7" s="2383"/>
      <c r="O7" s="3338"/>
      <c r="P7" s="3338"/>
      <c r="Q7" s="3338"/>
      <c r="R7" s="2382"/>
      <c r="S7" s="3333" t="s">
        <v>444</v>
      </c>
      <c r="T7" s="3333"/>
      <c r="U7" s="2343"/>
      <c r="V7" s="2384"/>
      <c r="W7" s="3333" t="s">
        <v>444</v>
      </c>
      <c r="X7" s="3333"/>
      <c r="Y7" s="2385"/>
    </row>
    <row r="8" spans="1:27" s="2403" customFormat="1" ht="8.4499999999999993" customHeight="1" x14ac:dyDescent="0.2">
      <c r="A8" s="659"/>
      <c r="B8" s="2386"/>
      <c r="C8" s="2387"/>
      <c r="D8" s="2388"/>
      <c r="E8" s="2389"/>
      <c r="F8" s="2390"/>
      <c r="G8" s="2391"/>
      <c r="H8" s="2392"/>
      <c r="I8" s="2393"/>
      <c r="J8" s="2393"/>
      <c r="K8" s="2392"/>
      <c r="L8" s="2394"/>
      <c r="M8" s="2395"/>
      <c r="N8" s="2390"/>
      <c r="O8" s="2396"/>
      <c r="P8" s="2397"/>
      <c r="Q8" s="2388"/>
      <c r="R8" s="2388"/>
      <c r="S8" s="2398"/>
      <c r="T8" s="2399"/>
      <c r="U8" s="2390"/>
      <c r="V8" s="2400"/>
      <c r="W8" s="2401"/>
      <c r="X8" s="2401"/>
      <c r="Y8" s="2402"/>
    </row>
    <row r="9" spans="1:27" s="2403" customFormat="1" ht="26.25" customHeight="1" x14ac:dyDescent="0.2">
      <c r="A9" s="419" t="s">
        <v>946</v>
      </c>
      <c r="B9" s="2404">
        <v>7</v>
      </c>
      <c r="C9" s="2405"/>
      <c r="D9" s="2406"/>
      <c r="E9" s="2407">
        <v>2611.3000000000002</v>
      </c>
      <c r="F9" s="904"/>
      <c r="G9" s="2408"/>
      <c r="H9" s="2409" t="s">
        <v>30</v>
      </c>
      <c r="I9" s="2410"/>
      <c r="J9" s="2410"/>
      <c r="K9" s="2409" t="s">
        <v>30</v>
      </c>
      <c r="L9" s="2411"/>
      <c r="M9" s="2412"/>
      <c r="N9" s="904"/>
      <c r="O9" s="2413">
        <v>7</v>
      </c>
      <c r="P9" s="376"/>
      <c r="Q9" s="2406"/>
      <c r="R9" s="2406"/>
      <c r="S9" s="2414">
        <v>2611.3000000000002</v>
      </c>
      <c r="T9" s="2415"/>
      <c r="U9" s="904"/>
      <c r="V9" s="2416"/>
      <c r="W9" s="2417">
        <v>165</v>
      </c>
      <c r="X9" s="2417"/>
      <c r="Y9" s="2418"/>
    </row>
    <row r="10" spans="1:27" ht="18" customHeight="1" x14ac:dyDescent="0.2">
      <c r="A10" s="419">
        <v>1995</v>
      </c>
      <c r="B10" s="2404">
        <v>9</v>
      </c>
      <c r="C10" s="2405"/>
      <c r="D10" s="2406"/>
      <c r="E10" s="655">
        <v>4346.4230100000004</v>
      </c>
      <c r="F10" s="904"/>
      <c r="G10" s="2408"/>
      <c r="H10" s="2409" t="s">
        <v>30</v>
      </c>
      <c r="I10" s="2410"/>
      <c r="J10" s="2410"/>
      <c r="K10" s="2409" t="s">
        <v>30</v>
      </c>
      <c r="L10" s="2411"/>
      <c r="M10" s="2412"/>
      <c r="N10" s="904"/>
      <c r="O10" s="2413">
        <v>9</v>
      </c>
      <c r="P10" s="376" t="s">
        <v>16</v>
      </c>
      <c r="Q10" s="2406"/>
      <c r="R10" s="2406"/>
      <c r="S10" s="655">
        <v>4346.4230100000004</v>
      </c>
      <c r="T10" s="656"/>
      <c r="U10" s="904"/>
      <c r="V10" s="2416"/>
      <c r="W10" s="2417" t="s">
        <v>30</v>
      </c>
      <c r="X10" s="2417"/>
      <c r="Y10" s="2418"/>
    </row>
    <row r="11" spans="1:27" ht="18" customHeight="1" x14ac:dyDescent="0.2">
      <c r="A11" s="419">
        <v>1996</v>
      </c>
      <c r="B11" s="2404">
        <v>12</v>
      </c>
      <c r="C11" s="2405"/>
      <c r="D11" s="2406"/>
      <c r="E11" s="655">
        <v>4021.7590700000001</v>
      </c>
      <c r="F11" s="904"/>
      <c r="G11" s="2408"/>
      <c r="H11" s="2409" t="s">
        <v>30</v>
      </c>
      <c r="I11" s="2410"/>
      <c r="J11" s="2410"/>
      <c r="K11" s="2409" t="s">
        <v>30</v>
      </c>
      <c r="L11" s="2411"/>
      <c r="M11" s="2412"/>
      <c r="N11" s="904"/>
      <c r="O11" s="2413">
        <v>12</v>
      </c>
      <c r="P11" s="376" t="s">
        <v>16</v>
      </c>
      <c r="Q11" s="2406"/>
      <c r="R11" s="2406"/>
      <c r="S11" s="655">
        <v>4021.7590700000001</v>
      </c>
      <c r="T11" s="656"/>
      <c r="U11" s="904"/>
      <c r="V11" s="2416"/>
      <c r="W11" s="2417" t="s">
        <v>30</v>
      </c>
      <c r="X11" s="2417"/>
      <c r="Y11" s="2418"/>
    </row>
    <row r="12" spans="1:27" ht="18" customHeight="1" x14ac:dyDescent="0.2">
      <c r="A12" s="419">
        <v>1997</v>
      </c>
      <c r="B12" s="2404">
        <v>14</v>
      </c>
      <c r="C12" s="2405"/>
      <c r="D12" s="2406"/>
      <c r="E12" s="655">
        <v>4494.0807299999997</v>
      </c>
      <c r="F12" s="904"/>
      <c r="G12" s="2408"/>
      <c r="H12" s="2409" t="s">
        <v>30</v>
      </c>
      <c r="I12" s="2410"/>
      <c r="J12" s="2410"/>
      <c r="K12" s="2409" t="s">
        <v>30</v>
      </c>
      <c r="L12" s="2411"/>
      <c r="M12" s="2412"/>
      <c r="N12" s="904"/>
      <c r="O12" s="2413">
        <v>14</v>
      </c>
      <c r="P12" s="376" t="s">
        <v>16</v>
      </c>
      <c r="Q12" s="2406"/>
      <c r="R12" s="2406"/>
      <c r="S12" s="655">
        <v>4494.0807299999997</v>
      </c>
      <c r="T12" s="656"/>
      <c r="U12" s="904"/>
      <c r="V12" s="2416"/>
      <c r="W12" s="2417" t="s">
        <v>30</v>
      </c>
      <c r="X12" s="2417"/>
      <c r="Y12" s="2418"/>
    </row>
    <row r="13" spans="1:27" ht="18" customHeight="1" x14ac:dyDescent="0.2">
      <c r="A13" s="419">
        <v>1998</v>
      </c>
      <c r="B13" s="2404">
        <v>18</v>
      </c>
      <c r="C13" s="2405"/>
      <c r="D13" s="2406"/>
      <c r="E13" s="655">
        <v>5437.6009400000003</v>
      </c>
      <c r="F13" s="904"/>
      <c r="G13" s="2408"/>
      <c r="H13" s="2409" t="s">
        <v>30</v>
      </c>
      <c r="I13" s="2410"/>
      <c r="J13" s="2410"/>
      <c r="K13" s="2409" t="s">
        <v>30</v>
      </c>
      <c r="L13" s="2411"/>
      <c r="M13" s="2412"/>
      <c r="N13" s="904"/>
      <c r="O13" s="2413">
        <v>18</v>
      </c>
      <c r="P13" s="376" t="s">
        <v>16</v>
      </c>
      <c r="Q13" s="2406"/>
      <c r="R13" s="2406"/>
      <c r="S13" s="655">
        <v>5437.6009400000003</v>
      </c>
      <c r="T13" s="656"/>
      <c r="U13" s="904"/>
      <c r="V13" s="2416"/>
      <c r="W13" s="2355">
        <v>3175.5</v>
      </c>
      <c r="X13" s="2417"/>
      <c r="Y13" s="2418"/>
    </row>
    <row r="14" spans="1:27" ht="18" customHeight="1" x14ac:dyDescent="0.2">
      <c r="A14" s="419">
        <v>1999</v>
      </c>
      <c r="B14" s="2404">
        <v>21</v>
      </c>
      <c r="C14" s="2405"/>
      <c r="D14" s="2406"/>
      <c r="E14" s="655">
        <v>19219.670979999999</v>
      </c>
      <c r="F14" s="904"/>
      <c r="G14" s="2408"/>
      <c r="H14" s="2409">
        <v>1</v>
      </c>
      <c r="I14" s="2410"/>
      <c r="J14" s="2410"/>
      <c r="K14" s="2353">
        <v>14150</v>
      </c>
      <c r="L14" s="2415"/>
      <c r="M14" s="2412"/>
      <c r="N14" s="904"/>
      <c r="O14" s="2413">
        <v>20</v>
      </c>
      <c r="P14" s="376" t="s">
        <v>16</v>
      </c>
      <c r="Q14" s="2406"/>
      <c r="R14" s="2406"/>
      <c r="S14" s="655">
        <v>5069.670979999999</v>
      </c>
      <c r="T14" s="656"/>
      <c r="U14" s="904"/>
      <c r="V14" s="2416"/>
      <c r="W14" s="2417" t="s">
        <v>30</v>
      </c>
      <c r="X14" s="2417"/>
      <c r="Y14" s="2418"/>
      <c r="AA14" s="2138"/>
    </row>
    <row r="15" spans="1:27" ht="18" customHeight="1" x14ac:dyDescent="0.2">
      <c r="A15" s="419">
        <v>2000</v>
      </c>
      <c r="B15" s="2404">
        <v>21</v>
      </c>
      <c r="C15" s="2405"/>
      <c r="D15" s="2406"/>
      <c r="E15" s="655">
        <v>91032.629679999998</v>
      </c>
      <c r="F15" s="904"/>
      <c r="G15" s="2408"/>
      <c r="H15" s="2409">
        <v>2</v>
      </c>
      <c r="I15" s="2410"/>
      <c r="J15" s="2410"/>
      <c r="K15" s="655">
        <v>86513.600000000006</v>
      </c>
      <c r="L15" s="2419"/>
      <c r="M15" s="2412"/>
      <c r="N15" s="904"/>
      <c r="O15" s="2413">
        <v>19</v>
      </c>
      <c r="P15" s="376" t="s">
        <v>16</v>
      </c>
      <c r="Q15" s="2406"/>
      <c r="R15" s="2406"/>
      <c r="S15" s="655">
        <v>4519</v>
      </c>
      <c r="T15" s="656"/>
      <c r="U15" s="904"/>
      <c r="V15" s="2416"/>
      <c r="W15" s="2417" t="s">
        <v>30</v>
      </c>
      <c r="X15" s="2417"/>
      <c r="Y15" s="2418"/>
    </row>
    <row r="16" spans="1:27" ht="18" customHeight="1" x14ac:dyDescent="0.2">
      <c r="A16" s="419">
        <v>2001</v>
      </c>
      <c r="B16" s="2404">
        <v>22</v>
      </c>
      <c r="C16" s="2405"/>
      <c r="D16" s="2406"/>
      <c r="E16" s="655">
        <v>4526.33457</v>
      </c>
      <c r="F16" s="904"/>
      <c r="G16" s="2408"/>
      <c r="H16" s="2409">
        <v>1</v>
      </c>
      <c r="I16" s="2420" t="s">
        <v>947</v>
      </c>
      <c r="J16" s="2420"/>
      <c r="K16" s="655">
        <v>53.4</v>
      </c>
      <c r="L16" s="2421"/>
      <c r="M16" s="2412"/>
      <c r="N16" s="904"/>
      <c r="O16" s="2413">
        <v>22</v>
      </c>
      <c r="P16" s="376" t="s">
        <v>16</v>
      </c>
      <c r="Q16" s="2406"/>
      <c r="R16" s="2406"/>
      <c r="S16" s="655">
        <v>4472.8999999999996</v>
      </c>
      <c r="T16" s="656"/>
      <c r="U16" s="904"/>
      <c r="V16" s="2416"/>
      <c r="W16" s="2417" t="s">
        <v>30</v>
      </c>
      <c r="X16" s="2417"/>
      <c r="Y16" s="2418"/>
    </row>
    <row r="17" spans="1:30" ht="18" customHeight="1" x14ac:dyDescent="0.2">
      <c r="A17" s="419">
        <v>2002</v>
      </c>
      <c r="B17" s="2404">
        <v>23</v>
      </c>
      <c r="C17" s="2405"/>
      <c r="D17" s="2406"/>
      <c r="E17" s="655">
        <v>4893.8999999999996</v>
      </c>
      <c r="F17" s="904"/>
      <c r="G17" s="2408"/>
      <c r="H17" s="2409" t="s">
        <v>30</v>
      </c>
      <c r="I17" s="2410"/>
      <c r="J17" s="2410"/>
      <c r="K17" s="2409" t="s">
        <v>30</v>
      </c>
      <c r="L17" s="2422"/>
      <c r="M17" s="2412"/>
      <c r="N17" s="904"/>
      <c r="O17" s="2413">
        <v>23</v>
      </c>
      <c r="P17" s="376" t="s">
        <v>16</v>
      </c>
      <c r="Q17" s="2406"/>
      <c r="R17" s="2406"/>
      <c r="S17" s="655">
        <v>4893.8999999999996</v>
      </c>
      <c r="T17" s="656"/>
      <c r="U17" s="904"/>
      <c r="V17" s="2416"/>
      <c r="W17" s="2417" t="s">
        <v>30</v>
      </c>
      <c r="X17" s="2417"/>
      <c r="Y17" s="2418"/>
    </row>
    <row r="18" spans="1:30" ht="18" customHeight="1" x14ac:dyDescent="0.2">
      <c r="A18" s="419">
        <v>2003</v>
      </c>
      <c r="B18" s="2404">
        <v>24</v>
      </c>
      <c r="C18" s="2405"/>
      <c r="D18" s="2406"/>
      <c r="E18" s="655">
        <v>5022.1000000000004</v>
      </c>
      <c r="F18" s="904"/>
      <c r="G18" s="2408"/>
      <c r="H18" s="2409">
        <v>1</v>
      </c>
      <c r="I18" s="2410"/>
      <c r="J18" s="2410"/>
      <c r="K18" s="655">
        <v>230.9</v>
      </c>
      <c r="L18" s="2421"/>
      <c r="M18" s="2412"/>
      <c r="N18" s="904"/>
      <c r="O18" s="2413">
        <v>23</v>
      </c>
      <c r="P18" s="376" t="s">
        <v>16</v>
      </c>
      <c r="Q18" s="2406"/>
      <c r="R18" s="2406"/>
      <c r="S18" s="655">
        <v>4791.2</v>
      </c>
      <c r="T18" s="656"/>
      <c r="U18" s="904"/>
      <c r="V18" s="2416"/>
      <c r="W18" s="2417" t="s">
        <v>30</v>
      </c>
      <c r="X18" s="2417"/>
      <c r="Y18" s="2418"/>
    </row>
    <row r="19" spans="1:30" ht="18" customHeight="1" x14ac:dyDescent="0.2">
      <c r="A19" s="419">
        <v>2004</v>
      </c>
      <c r="B19" s="2404">
        <v>27</v>
      </c>
      <c r="C19" s="2405"/>
      <c r="D19" s="2406"/>
      <c r="E19" s="655">
        <v>10120.799999999999</v>
      </c>
      <c r="F19" s="904"/>
      <c r="G19" s="2408"/>
      <c r="H19" s="2409">
        <v>1</v>
      </c>
      <c r="I19" s="2420" t="s">
        <v>947</v>
      </c>
      <c r="J19" s="2420"/>
      <c r="K19" s="655">
        <v>282.2</v>
      </c>
      <c r="L19" s="2422"/>
      <c r="M19" s="2412"/>
      <c r="N19" s="904"/>
      <c r="O19" s="2413">
        <v>27</v>
      </c>
      <c r="P19" s="376" t="s">
        <v>16</v>
      </c>
      <c r="Q19" s="2406"/>
      <c r="R19" s="2406"/>
      <c r="S19" s="655">
        <v>9838.6</v>
      </c>
      <c r="T19" s="656"/>
      <c r="U19" s="904"/>
      <c r="V19" s="2416"/>
      <c r="W19" s="2417" t="s">
        <v>30</v>
      </c>
      <c r="X19" s="2417"/>
      <c r="Y19" s="2418"/>
    </row>
    <row r="20" spans="1:30" ht="18" customHeight="1" x14ac:dyDescent="0.2">
      <c r="A20" s="419">
        <v>2005</v>
      </c>
      <c r="B20" s="2404">
        <v>29</v>
      </c>
      <c r="C20" s="2405"/>
      <c r="D20" s="2406"/>
      <c r="E20" s="655">
        <v>13757.7</v>
      </c>
      <c r="F20" s="904"/>
      <c r="G20" s="2408"/>
      <c r="H20" s="2409">
        <v>1</v>
      </c>
      <c r="I20" s="2420" t="s">
        <v>947</v>
      </c>
      <c r="J20" s="2420"/>
      <c r="K20" s="655">
        <v>535</v>
      </c>
      <c r="L20" s="2421"/>
      <c r="M20" s="2412"/>
      <c r="N20" s="904"/>
      <c r="O20" s="2413">
        <v>28</v>
      </c>
      <c r="P20" s="376" t="s">
        <v>16</v>
      </c>
      <c r="Q20" s="2423"/>
      <c r="R20" s="2423"/>
      <c r="S20" s="655">
        <v>13222.7</v>
      </c>
      <c r="T20" s="656"/>
      <c r="U20" s="904"/>
      <c r="V20" s="2416"/>
      <c r="W20" s="2417" t="s">
        <v>30</v>
      </c>
      <c r="X20" s="2417"/>
      <c r="Y20" s="2418"/>
    </row>
    <row r="21" spans="1:30" ht="18" customHeight="1" x14ac:dyDescent="0.2">
      <c r="A21" s="419">
        <v>2006</v>
      </c>
      <c r="B21" s="2404">
        <v>33</v>
      </c>
      <c r="C21" s="2405"/>
      <c r="D21" s="2406"/>
      <c r="E21" s="655">
        <v>70096.5</v>
      </c>
      <c r="F21" s="904"/>
      <c r="G21" s="2408"/>
      <c r="H21" s="2409">
        <v>1</v>
      </c>
      <c r="I21" s="2410"/>
      <c r="J21" s="2410"/>
      <c r="K21" s="655">
        <v>176</v>
      </c>
      <c r="L21" s="2421"/>
      <c r="M21" s="2412"/>
      <c r="N21" s="904"/>
      <c r="O21" s="2413">
        <v>32</v>
      </c>
      <c r="P21" s="376" t="s">
        <v>16</v>
      </c>
      <c r="Q21" s="2423"/>
      <c r="R21" s="2423"/>
      <c r="S21" s="655">
        <v>69920.5</v>
      </c>
      <c r="T21" s="656"/>
      <c r="U21" s="904"/>
      <c r="V21" s="2416"/>
      <c r="W21" s="2417" t="s">
        <v>30</v>
      </c>
      <c r="X21" s="2417"/>
      <c r="Y21" s="2418"/>
      <c r="AD21" s="311"/>
    </row>
    <row r="22" spans="1:30" ht="18" customHeight="1" x14ac:dyDescent="0.2">
      <c r="A22" s="419">
        <v>2007</v>
      </c>
      <c r="B22" s="2404">
        <v>36</v>
      </c>
      <c r="C22" s="2405"/>
      <c r="D22" s="2406"/>
      <c r="E22" s="655">
        <v>71869.5</v>
      </c>
      <c r="F22" s="904"/>
      <c r="G22" s="2408"/>
      <c r="H22" s="2409">
        <v>3</v>
      </c>
      <c r="I22" s="2420" t="s">
        <v>947</v>
      </c>
      <c r="J22" s="2420"/>
      <c r="K22" s="655">
        <v>641.1</v>
      </c>
      <c r="L22" s="2421"/>
      <c r="M22" s="2412"/>
      <c r="N22" s="904"/>
      <c r="O22" s="2413">
        <v>36</v>
      </c>
      <c r="P22" s="376" t="s">
        <v>16</v>
      </c>
      <c r="Q22" s="2423"/>
      <c r="R22" s="2423"/>
      <c r="S22" s="655">
        <v>71228.399999999994</v>
      </c>
      <c r="T22" s="656"/>
      <c r="U22" s="904"/>
      <c r="V22" s="2416"/>
      <c r="W22" s="2417" t="s">
        <v>30</v>
      </c>
      <c r="X22" s="2417"/>
      <c r="Y22" s="2418"/>
      <c r="AD22" s="313"/>
    </row>
    <row r="23" spans="1:30" ht="18" customHeight="1" x14ac:dyDescent="0.2">
      <c r="A23" s="419">
        <v>2008</v>
      </c>
      <c r="B23" s="2404">
        <v>42</v>
      </c>
      <c r="C23" s="2405"/>
      <c r="D23" s="2406"/>
      <c r="E23" s="655">
        <v>84623.4</v>
      </c>
      <c r="F23" s="904"/>
      <c r="G23" s="2408"/>
      <c r="H23" s="2409">
        <v>5</v>
      </c>
      <c r="I23" s="2420" t="s">
        <v>948</v>
      </c>
      <c r="J23" s="2420"/>
      <c r="K23" s="655">
        <v>5810.3</v>
      </c>
      <c r="L23" s="2419"/>
      <c r="M23" s="2412"/>
      <c r="N23" s="904"/>
      <c r="O23" s="2413">
        <v>40</v>
      </c>
      <c r="P23" s="376" t="s">
        <v>16</v>
      </c>
      <c r="Q23" s="2423"/>
      <c r="R23" s="2423"/>
      <c r="S23" s="655">
        <v>78813.100000000006</v>
      </c>
      <c r="T23" s="656"/>
      <c r="U23" s="904"/>
      <c r="V23" s="2416"/>
      <c r="W23" s="2417" t="s">
        <v>30</v>
      </c>
      <c r="X23" s="2417"/>
      <c r="Y23" s="2418"/>
    </row>
    <row r="24" spans="1:30" ht="18" customHeight="1" x14ac:dyDescent="0.2">
      <c r="A24" s="348">
        <v>2009</v>
      </c>
      <c r="B24" s="2357">
        <v>43</v>
      </c>
      <c r="C24" s="2420" t="s">
        <v>949</v>
      </c>
      <c r="D24" s="2406"/>
      <c r="E24" s="655">
        <v>85636.5</v>
      </c>
      <c r="F24" s="904"/>
      <c r="G24" s="2408"/>
      <c r="H24" s="2409">
        <v>4</v>
      </c>
      <c r="I24" s="2420" t="s">
        <v>947</v>
      </c>
      <c r="J24" s="2420"/>
      <c r="K24" s="655">
        <v>7308.7</v>
      </c>
      <c r="L24" s="2419"/>
      <c r="M24" s="2412"/>
      <c r="N24" s="904"/>
      <c r="O24" s="2413">
        <v>41</v>
      </c>
      <c r="P24" s="376" t="s">
        <v>16</v>
      </c>
      <c r="Q24" s="2423"/>
      <c r="R24" s="2423"/>
      <c r="S24" s="655">
        <v>78327.8</v>
      </c>
      <c r="T24" s="656"/>
      <c r="U24" s="904"/>
      <c r="V24" s="2416"/>
      <c r="W24" s="2417" t="s">
        <v>30</v>
      </c>
      <c r="X24" s="2417"/>
      <c r="Y24" s="2418"/>
    </row>
    <row r="25" spans="1:30" s="2403" customFormat="1" ht="18" customHeight="1" x14ac:dyDescent="0.2">
      <c r="A25" s="348">
        <v>2010</v>
      </c>
      <c r="B25" s="2357">
        <v>50</v>
      </c>
      <c r="C25" s="2424" t="s">
        <v>16</v>
      </c>
      <c r="D25" s="2406"/>
      <c r="E25" s="655">
        <v>97083.3</v>
      </c>
      <c r="F25" s="904"/>
      <c r="G25" s="2408"/>
      <c r="H25" s="2409">
        <v>7</v>
      </c>
      <c r="I25" s="2420" t="s">
        <v>950</v>
      </c>
      <c r="J25" s="2420"/>
      <c r="K25" s="655">
        <v>10412.928</v>
      </c>
      <c r="L25" s="2419"/>
      <c r="M25" s="2412"/>
      <c r="N25" s="904"/>
      <c r="O25" s="2413">
        <v>44</v>
      </c>
      <c r="P25" s="376" t="s">
        <v>16</v>
      </c>
      <c r="Q25" s="2423" t="s">
        <v>16</v>
      </c>
      <c r="R25" s="2423"/>
      <c r="S25" s="655">
        <f>+E25-K25</f>
        <v>86670.372000000003</v>
      </c>
      <c r="T25" s="656"/>
      <c r="U25" s="904"/>
      <c r="V25" s="2416"/>
      <c r="W25" s="2417" t="s">
        <v>30</v>
      </c>
      <c r="X25" s="2417"/>
      <c r="Y25" s="2418"/>
    </row>
    <row r="26" spans="1:30" ht="18" customHeight="1" x14ac:dyDescent="0.2">
      <c r="A26" s="348">
        <v>2011</v>
      </c>
      <c r="B26" s="2357">
        <v>49</v>
      </c>
      <c r="C26" s="2424" t="s">
        <v>16</v>
      </c>
      <c r="D26" s="2406"/>
      <c r="E26" s="655">
        <v>114325.8</v>
      </c>
      <c r="F26" s="904"/>
      <c r="G26" s="2408"/>
      <c r="H26" s="2409">
        <v>5</v>
      </c>
      <c r="I26" s="2420" t="s">
        <v>948</v>
      </c>
      <c r="J26" s="2420"/>
      <c r="K26" s="655">
        <v>14309.5</v>
      </c>
      <c r="L26" s="2419"/>
      <c r="M26" s="2412"/>
      <c r="N26" s="904"/>
      <c r="O26" s="2413">
        <v>47</v>
      </c>
      <c r="P26" s="376" t="s">
        <v>16</v>
      </c>
      <c r="Q26" s="2423" t="s">
        <v>16</v>
      </c>
      <c r="R26" s="2423"/>
      <c r="S26" s="655">
        <f>+E26-K26</f>
        <v>100016.3</v>
      </c>
      <c r="T26" s="656"/>
      <c r="U26" s="904"/>
      <c r="V26" s="2416"/>
      <c r="W26" s="2417" t="s">
        <v>30</v>
      </c>
      <c r="X26" s="2417"/>
      <c r="Y26" s="2418"/>
    </row>
    <row r="27" spans="1:30" ht="18" customHeight="1" x14ac:dyDescent="0.2">
      <c r="A27" s="348">
        <v>2012</v>
      </c>
      <c r="B27" s="2425">
        <v>49</v>
      </c>
      <c r="C27" s="2426"/>
      <c r="D27" s="2427"/>
      <c r="E27" s="655">
        <v>95067.6</v>
      </c>
      <c r="F27" s="904"/>
      <c r="G27" s="2408"/>
      <c r="H27" s="2409">
        <v>5</v>
      </c>
      <c r="I27" s="2424" t="s">
        <v>16</v>
      </c>
      <c r="J27" s="2424"/>
      <c r="K27" s="655">
        <v>1017.7</v>
      </c>
      <c r="L27" s="2419"/>
      <c r="M27" s="2412"/>
      <c r="N27" s="904"/>
      <c r="O27" s="2413">
        <v>44</v>
      </c>
      <c r="P27" s="376"/>
      <c r="Q27" s="2423"/>
      <c r="R27" s="2423"/>
      <c r="S27" s="655">
        <f>+E27-K27</f>
        <v>94049.900000000009</v>
      </c>
      <c r="T27" s="656"/>
      <c r="U27" s="904"/>
      <c r="V27" s="2416"/>
      <c r="W27" s="2417" t="s">
        <v>30</v>
      </c>
      <c r="X27" s="2417"/>
      <c r="Y27" s="2418"/>
      <c r="AA27" s="882"/>
    </row>
    <row r="28" spans="1:30" ht="18" customHeight="1" x14ac:dyDescent="0.2">
      <c r="A28" s="348">
        <v>2013</v>
      </c>
      <c r="B28" s="2425">
        <v>44</v>
      </c>
      <c r="C28" s="2426"/>
      <c r="D28" s="2427"/>
      <c r="E28" s="655">
        <v>89197.9</v>
      </c>
      <c r="F28" s="904"/>
      <c r="G28" s="2408"/>
      <c r="H28" s="2409" t="s">
        <v>30</v>
      </c>
      <c r="I28" s="2424"/>
      <c r="J28" s="2424"/>
      <c r="K28" s="2409" t="s">
        <v>30</v>
      </c>
      <c r="L28" s="2428"/>
      <c r="M28" s="2412"/>
      <c r="N28" s="904"/>
      <c r="O28" s="2429">
        <v>44</v>
      </c>
      <c r="P28" s="376"/>
      <c r="Q28" s="2430"/>
      <c r="R28" s="2430"/>
      <c r="S28" s="655">
        <v>89198</v>
      </c>
      <c r="T28" s="2431"/>
      <c r="U28" s="904"/>
      <c r="V28" s="2416"/>
      <c r="W28" s="2417" t="s">
        <v>30</v>
      </c>
      <c r="X28" s="2417"/>
      <c r="Y28" s="2418"/>
    </row>
    <row r="29" spans="1:30" ht="18" customHeight="1" x14ac:dyDescent="0.2">
      <c r="A29" s="348">
        <v>2014</v>
      </c>
      <c r="B29" s="2425">
        <v>53</v>
      </c>
      <c r="C29" s="2426"/>
      <c r="D29" s="2427"/>
      <c r="E29" s="655">
        <v>96520</v>
      </c>
      <c r="F29" s="904"/>
      <c r="G29" s="2408"/>
      <c r="H29" s="2409" t="s">
        <v>30</v>
      </c>
      <c r="I29" s="2424"/>
      <c r="J29" s="2424"/>
      <c r="K29" s="2409" t="s">
        <v>30</v>
      </c>
      <c r="L29" s="2428"/>
      <c r="M29" s="2412"/>
      <c r="N29" s="904"/>
      <c r="O29" s="2429">
        <v>53</v>
      </c>
      <c r="P29" s="376"/>
      <c r="Q29" s="2430"/>
      <c r="R29" s="2430"/>
      <c r="S29" s="655">
        <v>96520</v>
      </c>
      <c r="T29" s="2431"/>
      <c r="U29" s="904"/>
      <c r="V29" s="2416"/>
      <c r="W29" s="2432" t="s">
        <v>30</v>
      </c>
      <c r="X29" s="2432"/>
      <c r="Y29" s="2418"/>
    </row>
    <row r="30" spans="1:30" ht="18" customHeight="1" x14ac:dyDescent="0.2">
      <c r="A30" s="348">
        <v>2015</v>
      </c>
      <c r="B30" s="2425">
        <v>58</v>
      </c>
      <c r="C30" s="2426"/>
      <c r="D30" s="2427"/>
      <c r="E30" s="655">
        <f>K30+S30</f>
        <v>102594.75199999999</v>
      </c>
      <c r="F30" s="904"/>
      <c r="G30" s="2408"/>
      <c r="H30" s="2433">
        <v>2</v>
      </c>
      <c r="I30" s="2424"/>
      <c r="J30" s="2424"/>
      <c r="K30" s="655">
        <f>1268752/1000</f>
        <v>1268.752</v>
      </c>
      <c r="L30" s="2428"/>
      <c r="M30" s="2412"/>
      <c r="N30" s="904"/>
      <c r="O30" s="2429">
        <v>57</v>
      </c>
      <c r="P30" s="376"/>
      <c r="Q30" s="2430"/>
      <c r="R30" s="2430"/>
      <c r="S30" s="655">
        <v>101326</v>
      </c>
      <c r="T30" s="2431"/>
      <c r="U30" s="904"/>
      <c r="V30" s="2416"/>
      <c r="W30" s="2432" t="s">
        <v>30</v>
      </c>
      <c r="X30" s="2432"/>
      <c r="Y30" s="2418"/>
    </row>
    <row r="31" spans="1:30" ht="21.6" customHeight="1" x14ac:dyDescent="0.2">
      <c r="A31" s="419" t="s">
        <v>951</v>
      </c>
      <c r="B31" s="2404">
        <v>81</v>
      </c>
      <c r="C31" s="2405"/>
      <c r="D31" s="2406"/>
      <c r="E31" s="2353">
        <f>SUM(E9:E30)</f>
        <v>1076499.5509800001</v>
      </c>
      <c r="F31" s="904"/>
      <c r="G31" s="2408"/>
      <c r="H31" s="2413">
        <v>39</v>
      </c>
      <c r="I31" s="2405"/>
      <c r="J31" s="2405"/>
      <c r="K31" s="2414">
        <f>SUM(K9:K30)</f>
        <v>142710.08000000002</v>
      </c>
      <c r="L31" s="2415"/>
      <c r="M31" s="2412"/>
      <c r="N31" s="904"/>
      <c r="O31" s="2434">
        <v>70</v>
      </c>
      <c r="P31" s="376" t="s">
        <v>16</v>
      </c>
      <c r="Q31" s="2406"/>
      <c r="R31" s="2406"/>
      <c r="S31" s="2414">
        <f>+E31-K31</f>
        <v>933789.47097999998</v>
      </c>
      <c r="T31" s="2415"/>
      <c r="U31" s="904"/>
      <c r="V31" s="2416"/>
      <c r="W31" s="2417">
        <v>3340.5</v>
      </c>
      <c r="X31" s="2420" t="s">
        <v>952</v>
      </c>
      <c r="Y31" s="2435"/>
      <c r="AA31" s="560" t="s">
        <v>16</v>
      </c>
    </row>
    <row r="32" spans="1:30" ht="4.9000000000000004" customHeight="1" thickBot="1" x14ac:dyDescent="0.25">
      <c r="A32" s="2436"/>
      <c r="B32" s="2437"/>
      <c r="C32" s="2438"/>
      <c r="D32" s="2439"/>
      <c r="E32" s="2440"/>
      <c r="F32" s="909"/>
      <c r="G32" s="2441"/>
      <c r="H32" s="2442"/>
      <c r="I32" s="2438"/>
      <c r="J32" s="2438"/>
      <c r="K32" s="2443"/>
      <c r="L32" s="2444"/>
      <c r="M32" s="2445"/>
      <c r="N32" s="909"/>
      <c r="O32" s="2439"/>
      <c r="P32" s="2369"/>
      <c r="Q32" s="2439"/>
      <c r="R32" s="2439"/>
      <c r="S32" s="2443"/>
      <c r="T32" s="2444"/>
      <c r="U32" s="909"/>
      <c r="V32" s="2446"/>
      <c r="W32" s="2440"/>
      <c r="X32" s="2440"/>
      <c r="Y32" s="2447"/>
      <c r="AA32" s="560" t="s">
        <v>16</v>
      </c>
    </row>
    <row r="33" spans="1:25" ht="7.9" customHeight="1" x14ac:dyDescent="0.2">
      <c r="A33" s="2448"/>
      <c r="B33" s="2449"/>
      <c r="C33" s="2449"/>
      <c r="D33" s="2449"/>
      <c r="E33" s="2449"/>
      <c r="F33" s="2450"/>
      <c r="G33" s="2449"/>
      <c r="H33" s="2449"/>
      <c r="I33" s="2449"/>
      <c r="J33" s="2449"/>
      <c r="K33" s="2449"/>
      <c r="L33" s="2449"/>
      <c r="M33" s="2450"/>
      <c r="N33" s="2450"/>
      <c r="O33" s="2449"/>
      <c r="P33" s="2449"/>
      <c r="Q33" s="2449"/>
      <c r="R33" s="2449"/>
      <c r="S33" s="2449"/>
      <c r="T33" s="2449"/>
      <c r="U33" s="2450"/>
      <c r="V33" s="2450"/>
      <c r="W33" s="2449"/>
      <c r="X33" s="2449"/>
      <c r="Y33" s="2450"/>
    </row>
    <row r="34" spans="1:25" ht="12.75" customHeight="1" x14ac:dyDescent="0.2">
      <c r="A34" s="2546" t="s">
        <v>953</v>
      </c>
      <c r="B34" s="882"/>
      <c r="C34" s="882"/>
      <c r="D34" s="882"/>
      <c r="E34" s="2451"/>
      <c r="F34" s="898"/>
      <c r="G34" s="898"/>
      <c r="H34" s="898"/>
      <c r="I34" s="898"/>
      <c r="J34" s="898"/>
      <c r="K34" s="898"/>
      <c r="L34" s="898"/>
      <c r="M34" s="898"/>
      <c r="N34" s="898"/>
      <c r="O34" s="898"/>
      <c r="P34" s="898"/>
      <c r="Q34" s="898"/>
      <c r="R34" s="898"/>
      <c r="S34" s="2452"/>
      <c r="T34" s="2452"/>
      <c r="U34" s="898"/>
      <c r="V34" s="898"/>
      <c r="W34" s="2451"/>
      <c r="X34" s="2451"/>
      <c r="Y34" s="898"/>
    </row>
    <row r="35" spans="1:25" ht="12.75" customHeight="1" x14ac:dyDescent="0.2">
      <c r="A35" s="2543" t="s">
        <v>954</v>
      </c>
    </row>
    <row r="36" spans="1:25" x14ac:dyDescent="0.2">
      <c r="A36" s="2543" t="s">
        <v>955</v>
      </c>
    </row>
    <row r="37" spans="1:25" x14ac:dyDescent="0.2">
      <c r="A37" s="2543" t="s">
        <v>956</v>
      </c>
    </row>
    <row r="38" spans="1:25" x14ac:dyDescent="0.2">
      <c r="A38" s="2543" t="s">
        <v>957</v>
      </c>
    </row>
    <row r="39" spans="1:25" x14ac:dyDescent="0.2">
      <c r="A39" s="2543" t="s">
        <v>958</v>
      </c>
    </row>
    <row r="40" spans="1:25" x14ac:dyDescent="0.2">
      <c r="A40" s="2543" t="s">
        <v>959</v>
      </c>
    </row>
    <row r="41" spans="1:25" x14ac:dyDescent="0.2">
      <c r="A41" s="2543" t="s">
        <v>960</v>
      </c>
    </row>
    <row r="42" spans="1:25" x14ac:dyDescent="0.2">
      <c r="A42" s="2543" t="s">
        <v>961</v>
      </c>
    </row>
    <row r="45" spans="1:25" x14ac:dyDescent="0.2">
      <c r="E45" s="2453" t="s">
        <v>16</v>
      </c>
    </row>
    <row r="46" spans="1:25" x14ac:dyDescent="0.2">
      <c r="K46" s="560" t="s">
        <v>16</v>
      </c>
    </row>
    <row r="47" spans="1:25" x14ac:dyDescent="0.2">
      <c r="K47" s="560" t="s">
        <v>16</v>
      </c>
    </row>
    <row r="48" spans="1:25" x14ac:dyDescent="0.2">
      <c r="K48" s="560" t="s">
        <v>16</v>
      </c>
    </row>
    <row r="49" spans="2:25" x14ac:dyDescent="0.2">
      <c r="E49" s="249"/>
      <c r="F49" s="249"/>
      <c r="G49" s="249"/>
      <c r="H49" s="249"/>
      <c r="I49" s="249"/>
      <c r="J49" s="249"/>
      <c r="K49" s="249" t="s">
        <v>16</v>
      </c>
      <c r="L49" s="249"/>
      <c r="M49" s="249"/>
      <c r="N49" s="249"/>
      <c r="O49" s="249"/>
      <c r="P49" s="249"/>
      <c r="Q49" s="249"/>
      <c r="R49" s="249"/>
      <c r="S49" s="249"/>
      <c r="T49" s="249"/>
      <c r="U49" s="249"/>
      <c r="V49" s="249"/>
      <c r="W49" s="249"/>
      <c r="X49" s="249"/>
      <c r="Y49" s="249"/>
    </row>
    <row r="50" spans="2:25" x14ac:dyDescent="0.2">
      <c r="B50" s="249"/>
      <c r="C50" s="249"/>
      <c r="D50" s="249"/>
      <c r="E50" s="249"/>
      <c r="F50" s="249"/>
      <c r="G50" s="249"/>
      <c r="H50" s="249"/>
      <c r="I50" s="249"/>
      <c r="J50" s="249"/>
      <c r="K50" s="249" t="s">
        <v>16</v>
      </c>
      <c r="L50" s="249"/>
      <c r="M50" s="249"/>
      <c r="N50" s="249"/>
      <c r="O50" s="249"/>
      <c r="P50" s="249"/>
      <c r="Q50" s="249"/>
      <c r="R50" s="249"/>
      <c r="S50" s="249"/>
      <c r="T50" s="249"/>
      <c r="U50" s="249"/>
      <c r="V50" s="249"/>
      <c r="W50" s="249"/>
      <c r="X50" s="249"/>
      <c r="Y50" s="249"/>
    </row>
    <row r="51" spans="2:25" x14ac:dyDescent="0.2">
      <c r="E51" s="249"/>
      <c r="F51" s="249"/>
      <c r="G51" s="249"/>
      <c r="H51" s="249"/>
      <c r="I51" s="249"/>
      <c r="J51" s="249"/>
      <c r="K51" s="249" t="s">
        <v>16</v>
      </c>
      <c r="L51" s="249"/>
      <c r="M51" s="249"/>
      <c r="N51" s="249"/>
      <c r="O51" s="249"/>
      <c r="P51" s="249"/>
      <c r="Q51" s="249"/>
      <c r="R51" s="249"/>
      <c r="S51" s="249"/>
      <c r="T51" s="249"/>
      <c r="U51" s="249"/>
      <c r="V51" s="249"/>
      <c r="W51" s="249"/>
      <c r="X51" s="249"/>
      <c r="Y51" s="249"/>
    </row>
    <row r="52" spans="2:25" x14ac:dyDescent="0.2">
      <c r="E52" s="249"/>
      <c r="F52" s="249"/>
      <c r="G52" s="249"/>
      <c r="H52" s="249"/>
      <c r="I52" s="249"/>
      <c r="J52" s="249"/>
      <c r="K52" s="249" t="s">
        <v>16</v>
      </c>
      <c r="L52" s="249"/>
      <c r="M52" s="249"/>
      <c r="N52" s="249"/>
      <c r="O52" s="249"/>
      <c r="P52" s="249"/>
      <c r="Q52" s="249"/>
      <c r="R52" s="249"/>
      <c r="S52" s="249"/>
      <c r="T52" s="249"/>
      <c r="U52" s="249"/>
      <c r="V52" s="249"/>
      <c r="W52" s="249"/>
      <c r="X52" s="249"/>
      <c r="Y52" s="249"/>
    </row>
    <row r="53" spans="2:25" x14ac:dyDescent="0.2">
      <c r="E53" s="249"/>
      <c r="F53" s="249"/>
      <c r="G53" s="249"/>
      <c r="H53" s="249"/>
      <c r="I53" s="249"/>
      <c r="J53" s="249"/>
      <c r="K53" s="249" t="s">
        <v>16</v>
      </c>
      <c r="L53" s="249"/>
      <c r="M53" s="249"/>
      <c r="N53" s="249"/>
      <c r="O53" s="249"/>
      <c r="P53" s="249"/>
      <c r="Q53" s="249"/>
      <c r="R53" s="249"/>
      <c r="S53" s="249"/>
      <c r="T53" s="249"/>
      <c r="U53" s="249"/>
      <c r="V53" s="249"/>
      <c r="W53" s="249"/>
      <c r="X53" s="249"/>
      <c r="Y53" s="249"/>
    </row>
    <row r="54" spans="2:25" x14ac:dyDescent="0.2">
      <c r="E54" s="249"/>
      <c r="F54" s="249"/>
      <c r="G54" s="249"/>
      <c r="H54" s="249"/>
      <c r="I54" s="249"/>
      <c r="J54" s="249"/>
      <c r="K54" s="249"/>
      <c r="L54" s="249"/>
      <c r="M54" s="249"/>
      <c r="N54" s="249"/>
      <c r="O54" s="249"/>
      <c r="P54" s="249"/>
      <c r="Q54" s="249"/>
      <c r="R54" s="249"/>
      <c r="S54" s="249"/>
      <c r="T54" s="249"/>
      <c r="U54" s="249"/>
      <c r="V54" s="249"/>
      <c r="W54" s="249"/>
      <c r="X54" s="249"/>
      <c r="Y54" s="249"/>
    </row>
    <row r="55" spans="2:25" x14ac:dyDescent="0.2">
      <c r="E55" s="249"/>
      <c r="F55" s="249"/>
      <c r="G55" s="249"/>
      <c r="H55" s="249"/>
      <c r="I55" s="249"/>
      <c r="J55" s="249"/>
      <c r="K55" s="249"/>
      <c r="L55" s="249"/>
      <c r="M55" s="249"/>
      <c r="N55" s="249"/>
      <c r="O55" s="249"/>
      <c r="P55" s="249"/>
      <c r="Q55" s="249"/>
      <c r="R55" s="249"/>
      <c r="S55" s="249"/>
      <c r="T55" s="249"/>
      <c r="U55" s="249"/>
      <c r="V55" s="249"/>
      <c r="W55" s="249"/>
      <c r="X55" s="249"/>
      <c r="Y55" s="249"/>
    </row>
    <row r="56" spans="2:25" x14ac:dyDescent="0.2">
      <c r="E56" s="249"/>
      <c r="F56" s="249"/>
      <c r="G56" s="249"/>
      <c r="H56" s="249"/>
      <c r="I56" s="249"/>
      <c r="J56" s="249"/>
      <c r="K56" s="249"/>
      <c r="L56" s="249"/>
      <c r="M56" s="249"/>
      <c r="N56" s="249"/>
      <c r="O56" s="249"/>
      <c r="P56" s="249"/>
      <c r="Q56" s="249"/>
      <c r="R56" s="249"/>
      <c r="S56" s="249"/>
      <c r="T56" s="249"/>
      <c r="U56" s="249"/>
      <c r="V56" s="249"/>
      <c r="W56" s="249"/>
      <c r="X56" s="249"/>
      <c r="Y56" s="249"/>
    </row>
    <row r="57" spans="2:25" x14ac:dyDescent="0.2">
      <c r="E57" s="249"/>
      <c r="F57" s="249"/>
      <c r="G57" s="249"/>
      <c r="H57" s="249"/>
      <c r="I57" s="249"/>
      <c r="J57" s="249"/>
      <c r="K57" s="249"/>
      <c r="L57" s="249"/>
      <c r="M57" s="249"/>
      <c r="N57" s="249"/>
      <c r="O57" s="249"/>
      <c r="P57" s="249"/>
      <c r="Q57" s="249"/>
      <c r="R57" s="249"/>
      <c r="S57" s="249"/>
      <c r="T57" s="249"/>
      <c r="U57" s="249"/>
      <c r="V57" s="249"/>
      <c r="W57" s="249"/>
      <c r="X57" s="249"/>
      <c r="Y57" s="249"/>
    </row>
    <row r="58" spans="2:25" x14ac:dyDescent="0.2">
      <c r="E58" s="249"/>
      <c r="F58" s="249"/>
      <c r="G58" s="249"/>
      <c r="H58" s="249"/>
      <c r="I58" s="249"/>
      <c r="J58" s="249"/>
      <c r="K58" s="249"/>
      <c r="L58" s="249"/>
      <c r="M58" s="249"/>
      <c r="N58" s="249"/>
      <c r="O58" s="249"/>
      <c r="P58" s="249"/>
      <c r="Q58" s="249"/>
      <c r="R58" s="249"/>
      <c r="S58" s="249"/>
      <c r="T58" s="249"/>
      <c r="U58" s="249"/>
      <c r="V58" s="249"/>
      <c r="W58" s="249"/>
      <c r="X58" s="249"/>
      <c r="Y58" s="249"/>
    </row>
    <row r="59" spans="2:25" x14ac:dyDescent="0.2">
      <c r="E59" s="249"/>
      <c r="F59" s="249"/>
      <c r="G59" s="249"/>
      <c r="H59" s="249"/>
      <c r="I59" s="249"/>
      <c r="J59" s="249"/>
      <c r="K59" s="249"/>
      <c r="L59" s="249"/>
      <c r="M59" s="249"/>
      <c r="N59" s="249"/>
      <c r="O59" s="249"/>
      <c r="P59" s="249"/>
      <c r="Q59" s="249"/>
      <c r="R59" s="249"/>
      <c r="S59" s="249"/>
      <c r="T59" s="249"/>
      <c r="U59" s="249"/>
      <c r="V59" s="249"/>
      <c r="W59" s="249"/>
      <c r="X59" s="249"/>
      <c r="Y59" s="249"/>
    </row>
    <row r="60" spans="2:25" x14ac:dyDescent="0.2">
      <c r="E60" s="249"/>
      <c r="F60" s="249"/>
      <c r="G60" s="249"/>
      <c r="H60" s="249"/>
      <c r="I60" s="249"/>
      <c r="J60" s="249"/>
      <c r="K60" s="249"/>
      <c r="L60" s="249"/>
      <c r="M60" s="249"/>
      <c r="N60" s="249"/>
      <c r="O60" s="249"/>
      <c r="P60" s="249"/>
      <c r="Q60" s="249"/>
      <c r="R60" s="249"/>
      <c r="S60" s="249"/>
      <c r="T60" s="249"/>
      <c r="U60" s="249"/>
      <c r="V60" s="249"/>
      <c r="W60" s="249"/>
      <c r="X60" s="249"/>
      <c r="Y60" s="249"/>
    </row>
    <row r="61" spans="2:25" x14ac:dyDescent="0.2">
      <c r="E61" s="249"/>
      <c r="F61" s="249"/>
      <c r="G61" s="249"/>
      <c r="H61" s="249"/>
      <c r="I61" s="249"/>
      <c r="J61" s="249"/>
      <c r="K61" s="249"/>
      <c r="L61" s="249"/>
      <c r="M61" s="249"/>
      <c r="N61" s="249"/>
      <c r="O61" s="249"/>
      <c r="P61" s="249"/>
      <c r="Q61" s="249"/>
      <c r="R61" s="249"/>
      <c r="S61" s="249"/>
      <c r="T61" s="249"/>
      <c r="U61" s="249"/>
      <c r="V61" s="249"/>
      <c r="W61" s="249"/>
      <c r="X61" s="249"/>
      <c r="Y61" s="249"/>
    </row>
    <row r="62" spans="2:25" x14ac:dyDescent="0.2">
      <c r="E62" s="249"/>
      <c r="F62" s="249"/>
      <c r="G62" s="249"/>
      <c r="H62" s="249"/>
      <c r="I62" s="249"/>
      <c r="J62" s="249"/>
      <c r="K62" s="249"/>
      <c r="L62" s="249"/>
      <c r="M62" s="249"/>
      <c r="N62" s="249"/>
      <c r="O62" s="249"/>
      <c r="P62" s="249"/>
      <c r="Q62" s="249"/>
      <c r="R62" s="249"/>
      <c r="S62" s="249"/>
      <c r="T62" s="249"/>
      <c r="U62" s="249"/>
      <c r="V62" s="249"/>
      <c r="W62" s="249"/>
      <c r="X62" s="249"/>
      <c r="Y62" s="249"/>
    </row>
    <row r="63" spans="2:25" x14ac:dyDescent="0.2">
      <c r="E63" s="249"/>
      <c r="F63" s="249"/>
      <c r="G63" s="249"/>
      <c r="H63" s="249"/>
      <c r="I63" s="249"/>
      <c r="J63" s="249"/>
      <c r="K63" s="249"/>
      <c r="L63" s="249"/>
      <c r="M63" s="249"/>
      <c r="N63" s="249"/>
      <c r="O63" s="249"/>
      <c r="P63" s="249"/>
      <c r="Q63" s="249"/>
      <c r="R63" s="249"/>
      <c r="S63" s="249"/>
      <c r="T63" s="249"/>
      <c r="U63" s="249"/>
      <c r="V63" s="249"/>
      <c r="W63" s="249"/>
      <c r="X63" s="249"/>
      <c r="Y63" s="249"/>
    </row>
    <row r="64" spans="2:25" x14ac:dyDescent="0.2">
      <c r="E64" s="249"/>
      <c r="F64" s="249"/>
      <c r="G64" s="249"/>
      <c r="H64" s="249"/>
      <c r="I64" s="249"/>
      <c r="J64" s="249"/>
      <c r="K64" s="249"/>
      <c r="L64" s="249"/>
      <c r="M64" s="249"/>
      <c r="N64" s="249"/>
      <c r="O64" s="249"/>
      <c r="P64" s="249"/>
      <c r="Q64" s="249"/>
      <c r="R64" s="249"/>
      <c r="S64" s="249"/>
      <c r="T64" s="249"/>
      <c r="U64" s="249"/>
      <c r="V64" s="249"/>
      <c r="W64" s="249"/>
      <c r="X64" s="249"/>
      <c r="Y64" s="249"/>
    </row>
    <row r="65" spans="6:25" x14ac:dyDescent="0.2">
      <c r="F65" s="249"/>
      <c r="G65" s="249"/>
      <c r="H65" s="249"/>
      <c r="I65" s="249"/>
      <c r="J65" s="249"/>
      <c r="K65" s="249"/>
      <c r="L65" s="249"/>
      <c r="M65" s="249"/>
      <c r="N65" s="249"/>
      <c r="O65" s="249"/>
      <c r="P65" s="249"/>
      <c r="Q65" s="249"/>
      <c r="R65" s="249"/>
      <c r="S65" s="249"/>
      <c r="T65" s="249"/>
      <c r="U65" s="249"/>
      <c r="V65" s="249"/>
      <c r="Y65" s="249"/>
    </row>
    <row r="66" spans="6:25" x14ac:dyDescent="0.2">
      <c r="F66" s="249"/>
      <c r="G66" s="249"/>
      <c r="H66" s="249"/>
      <c r="I66" s="249"/>
      <c r="J66" s="249"/>
      <c r="K66" s="249"/>
      <c r="L66" s="249"/>
      <c r="M66" s="249"/>
      <c r="N66" s="249"/>
      <c r="O66" s="249"/>
      <c r="P66" s="249"/>
      <c r="Q66" s="249"/>
      <c r="R66" s="249"/>
      <c r="S66" s="249"/>
      <c r="T66" s="249"/>
      <c r="U66" s="249"/>
      <c r="V66" s="249"/>
      <c r="Y66" s="249"/>
    </row>
    <row r="67" spans="6:25" x14ac:dyDescent="0.2">
      <c r="F67" s="249"/>
      <c r="G67" s="249"/>
      <c r="H67" s="249"/>
      <c r="I67" s="249"/>
      <c r="J67" s="249"/>
      <c r="K67" s="249"/>
      <c r="L67" s="249"/>
      <c r="M67" s="249"/>
      <c r="N67" s="249"/>
      <c r="O67" s="249"/>
      <c r="P67" s="249"/>
      <c r="Q67" s="249"/>
      <c r="R67" s="249"/>
      <c r="S67" s="249"/>
      <c r="T67" s="249"/>
      <c r="U67" s="249"/>
      <c r="V67" s="249"/>
      <c r="Y67" s="249"/>
    </row>
  </sheetData>
  <mergeCells count="16">
    <mergeCell ref="W7:X7"/>
    <mergeCell ref="A2:Y2"/>
    <mergeCell ref="A3:Y3"/>
    <mergeCell ref="A4:Y4"/>
    <mergeCell ref="B6:C6"/>
    <mergeCell ref="E6:F6"/>
    <mergeCell ref="H6:I6"/>
    <mergeCell ref="K6:L6"/>
    <mergeCell ref="O6:Q6"/>
    <mergeCell ref="S6:T6"/>
    <mergeCell ref="W6:X6"/>
    <mergeCell ref="B7:C7"/>
    <mergeCell ref="E7:F7"/>
    <mergeCell ref="K7:L7"/>
    <mergeCell ref="O7:Q7"/>
    <mergeCell ref="S7:T7"/>
  </mergeCells>
  <printOptions horizontalCentered="1"/>
  <pageMargins left="0.7" right="0.7" top="0.5" bottom="0.5" header="0.3" footer="0.3"/>
  <pageSetup scale="78" orientation="landscape"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C00-000000000000}">
  <sheetPr>
    <pageSetUpPr fitToPage="1"/>
  </sheetPr>
  <dimension ref="A1:T45"/>
  <sheetViews>
    <sheetView zoomScale="80" zoomScaleNormal="80" workbookViewId="0">
      <selection sqref="A1:J1"/>
    </sheetView>
  </sheetViews>
  <sheetFormatPr defaultColWidth="9.140625" defaultRowHeight="12.75" x14ac:dyDescent="0.2"/>
  <cols>
    <col min="1" max="1" width="12.7109375" style="355" customWidth="1"/>
    <col min="2" max="5" width="16.140625" style="355" customWidth="1"/>
    <col min="6" max="9" width="16.140625" style="807" customWidth="1"/>
    <col min="10" max="10" width="1.7109375" style="355" customWidth="1"/>
    <col min="11" max="11" width="10.140625" style="560" bestFit="1" customWidth="1"/>
    <col min="12" max="12" width="10.5703125" style="560" bestFit="1" customWidth="1"/>
    <col min="13" max="13" width="19.5703125" style="560" customWidth="1"/>
    <col min="14" max="18" width="9.140625" style="560"/>
    <col min="19" max="20" width="14" style="560" bestFit="1" customWidth="1"/>
    <col min="21" max="16384" width="9.140625" style="560"/>
  </cols>
  <sheetData>
    <row r="1" spans="1:10" x14ac:dyDescent="0.2">
      <c r="A1" s="3318"/>
      <c r="B1" s="2742"/>
      <c r="C1" s="2742"/>
      <c r="D1" s="2742"/>
      <c r="E1" s="2742"/>
      <c r="F1" s="2742"/>
      <c r="G1" s="2742"/>
      <c r="H1" s="2742"/>
      <c r="I1" s="2742"/>
      <c r="J1" s="2743"/>
    </row>
    <row r="2" spans="1:10" ht="20.25" x14ac:dyDescent="0.2">
      <c r="A2" s="2703" t="s">
        <v>711</v>
      </c>
      <c r="B2" s="2704"/>
      <c r="C2" s="2704"/>
      <c r="D2" s="2704"/>
      <c r="E2" s="2704"/>
      <c r="F2" s="2704"/>
      <c r="G2" s="2704"/>
      <c r="H2" s="2704"/>
      <c r="I2" s="2704"/>
      <c r="J2" s="2705"/>
    </row>
    <row r="3" spans="1:10" ht="23.25" customHeight="1" x14ac:dyDescent="0.2">
      <c r="A3" s="2706" t="s">
        <v>436</v>
      </c>
      <c r="B3" s="2707"/>
      <c r="C3" s="2707"/>
      <c r="D3" s="2707"/>
      <c r="E3" s="2707"/>
      <c r="F3" s="2707"/>
      <c r="G3" s="2707"/>
      <c r="H3" s="2707"/>
      <c r="I3" s="2707"/>
      <c r="J3" s="2708"/>
    </row>
    <row r="4" spans="1:10" ht="23.25" customHeight="1" x14ac:dyDescent="0.2">
      <c r="A4" s="2706" t="s">
        <v>367</v>
      </c>
      <c r="B4" s="2707"/>
      <c r="C4" s="2707"/>
      <c r="D4" s="2707"/>
      <c r="E4" s="2707"/>
      <c r="F4" s="2707"/>
      <c r="G4" s="2707"/>
      <c r="H4" s="2707"/>
      <c r="I4" s="2707"/>
      <c r="J4" s="2708"/>
    </row>
    <row r="5" spans="1:10" ht="22.9" customHeight="1" x14ac:dyDescent="0.2">
      <c r="A5" s="3339" t="s">
        <v>444</v>
      </c>
      <c r="B5" s="3340"/>
      <c r="C5" s="3340"/>
      <c r="D5" s="3340"/>
      <c r="E5" s="3340"/>
      <c r="F5" s="3340"/>
      <c r="G5" s="3340"/>
      <c r="H5" s="3340"/>
      <c r="I5" s="3340"/>
      <c r="J5" s="3341"/>
    </row>
    <row r="6" spans="1:10" ht="2.4500000000000002" customHeight="1" thickBot="1" x14ac:dyDescent="0.25">
      <c r="A6" s="1427"/>
      <c r="B6" s="1428"/>
      <c r="C6" s="1428"/>
      <c r="D6" s="1428"/>
      <c r="E6" s="1428"/>
      <c r="F6" s="1428"/>
      <c r="G6" s="1428"/>
      <c r="H6" s="1428"/>
      <c r="I6" s="1428"/>
      <c r="J6" s="1429"/>
    </row>
    <row r="7" spans="1:10" ht="6.75" customHeight="1" x14ac:dyDescent="0.2">
      <c r="A7" s="3003" t="s">
        <v>6</v>
      </c>
      <c r="B7" s="209"/>
      <c r="C7" s="777"/>
      <c r="D7" s="777"/>
      <c r="E7" s="777"/>
      <c r="F7" s="777"/>
      <c r="G7" s="777"/>
      <c r="H7" s="777"/>
      <c r="I7" s="777"/>
      <c r="J7" s="323"/>
    </row>
    <row r="8" spans="1:10" ht="15" x14ac:dyDescent="0.2">
      <c r="A8" s="3003"/>
      <c r="B8" s="1430" t="s">
        <v>249</v>
      </c>
      <c r="C8" s="1431" t="s">
        <v>437</v>
      </c>
      <c r="D8" s="1431" t="s">
        <v>437</v>
      </c>
      <c r="E8" s="1431" t="s">
        <v>437</v>
      </c>
      <c r="F8" s="1431" t="s">
        <v>437</v>
      </c>
      <c r="G8" s="1431" t="s">
        <v>437</v>
      </c>
      <c r="H8" s="1431" t="s">
        <v>437</v>
      </c>
      <c r="I8" s="1431" t="s">
        <v>437</v>
      </c>
      <c r="J8" s="1432"/>
    </row>
    <row r="9" spans="1:10" ht="15" x14ac:dyDescent="0.2">
      <c r="A9" s="3003"/>
      <c r="B9" s="1433" t="s">
        <v>438</v>
      </c>
      <c r="C9" s="1431" t="s">
        <v>712</v>
      </c>
      <c r="D9" s="1431" t="s">
        <v>440</v>
      </c>
      <c r="E9" s="1431" t="s">
        <v>713</v>
      </c>
      <c r="F9" s="1431" t="s">
        <v>714</v>
      </c>
      <c r="G9" s="1431" t="s">
        <v>715</v>
      </c>
      <c r="H9" s="1431" t="s">
        <v>716</v>
      </c>
      <c r="I9" s="1431" t="s">
        <v>717</v>
      </c>
      <c r="J9" s="1432"/>
    </row>
    <row r="10" spans="1:10" ht="15" x14ac:dyDescent="0.2">
      <c r="A10" s="3003"/>
      <c r="B10" s="1433" t="s">
        <v>120</v>
      </c>
      <c r="C10" s="1431" t="s">
        <v>120</v>
      </c>
      <c r="D10" s="1431" t="s">
        <v>120</v>
      </c>
      <c r="E10" s="1431" t="s">
        <v>120</v>
      </c>
      <c r="F10" s="1431" t="s">
        <v>120</v>
      </c>
      <c r="G10" s="1431" t="s">
        <v>120</v>
      </c>
      <c r="H10" s="1431" t="s">
        <v>120</v>
      </c>
      <c r="I10" s="1431" t="s">
        <v>120</v>
      </c>
      <c r="J10" s="1432"/>
    </row>
    <row r="11" spans="1:10" ht="13.5" thickBot="1" x14ac:dyDescent="0.25">
      <c r="A11" s="3004"/>
      <c r="B11" s="1434"/>
      <c r="C11" s="1435"/>
      <c r="D11" s="1435"/>
      <c r="E11" s="1435"/>
      <c r="F11" s="1435"/>
      <c r="G11" s="1435"/>
      <c r="H11" s="1435"/>
      <c r="I11" s="1435"/>
      <c r="J11" s="1436"/>
    </row>
    <row r="12" spans="1:10" ht="12" customHeight="1" x14ac:dyDescent="0.2">
      <c r="A12" s="1437"/>
      <c r="B12" s="1438"/>
      <c r="C12" s="1438"/>
      <c r="D12" s="1438"/>
      <c r="E12" s="1438"/>
      <c r="F12" s="1439"/>
      <c r="G12" s="1439"/>
      <c r="H12" s="1439"/>
      <c r="I12" s="1439"/>
      <c r="J12" s="1440"/>
    </row>
    <row r="13" spans="1:10" ht="26.25" customHeight="1" x14ac:dyDescent="0.2">
      <c r="A13" s="373">
        <v>1980</v>
      </c>
      <c r="B13" s="795">
        <v>7997</v>
      </c>
      <c r="C13" s="795">
        <v>5072</v>
      </c>
      <c r="D13" s="795">
        <v>925</v>
      </c>
      <c r="E13" s="795">
        <v>751</v>
      </c>
      <c r="F13" s="796">
        <v>731</v>
      </c>
      <c r="G13" s="796">
        <v>299</v>
      </c>
      <c r="H13" s="796">
        <v>147</v>
      </c>
      <c r="I13" s="796">
        <v>71</v>
      </c>
      <c r="J13" s="797"/>
    </row>
    <row r="14" spans="1:10" ht="26.25" customHeight="1" x14ac:dyDescent="0.2">
      <c r="A14" s="373">
        <v>1985</v>
      </c>
      <c r="B14" s="795">
        <v>8209</v>
      </c>
      <c r="C14" s="795">
        <v>5376</v>
      </c>
      <c r="D14" s="795">
        <v>857</v>
      </c>
      <c r="E14" s="795">
        <v>761</v>
      </c>
      <c r="F14" s="796">
        <v>729</v>
      </c>
      <c r="G14" s="796">
        <v>283</v>
      </c>
      <c r="H14" s="796">
        <v>136</v>
      </c>
      <c r="I14" s="796">
        <v>66</v>
      </c>
      <c r="J14" s="797"/>
    </row>
    <row r="15" spans="1:10" ht="26.25" customHeight="1" x14ac:dyDescent="0.2">
      <c r="A15" s="373">
        <v>1990</v>
      </c>
      <c r="B15" s="795">
        <v>8534</v>
      </c>
      <c r="C15" s="795">
        <v>5731</v>
      </c>
      <c r="D15" s="796">
        <v>891</v>
      </c>
      <c r="E15" s="796">
        <v>757</v>
      </c>
      <c r="F15" s="796">
        <v>695</v>
      </c>
      <c r="G15" s="796">
        <v>290</v>
      </c>
      <c r="H15" s="796">
        <v>121</v>
      </c>
      <c r="I15" s="796">
        <v>48</v>
      </c>
      <c r="J15" s="797"/>
    </row>
    <row r="16" spans="1:10" ht="18" customHeight="1" x14ac:dyDescent="0.2">
      <c r="A16" s="817">
        <v>1995</v>
      </c>
      <c r="B16" s="819">
        <v>8632.4259999999995</v>
      </c>
      <c r="C16" s="819">
        <v>5986</v>
      </c>
      <c r="D16" s="819">
        <v>855.02700000000004</v>
      </c>
      <c r="E16" s="818">
        <v>708.928</v>
      </c>
      <c r="F16" s="818">
        <v>660.96199999999999</v>
      </c>
      <c r="G16" s="818">
        <v>263.70299999999997</v>
      </c>
      <c r="H16" s="818">
        <v>112.464</v>
      </c>
      <c r="I16" s="818">
        <v>44.637</v>
      </c>
      <c r="J16" s="820"/>
    </row>
    <row r="17" spans="1:20" ht="18" customHeight="1" x14ac:dyDescent="0.2">
      <c r="A17" s="817">
        <v>1996</v>
      </c>
      <c r="B17" s="819">
        <v>8648.9010000000017</v>
      </c>
      <c r="C17" s="819">
        <v>5976</v>
      </c>
      <c r="D17" s="819">
        <v>903.85900000000004</v>
      </c>
      <c r="E17" s="818">
        <v>712.92100000000005</v>
      </c>
      <c r="F17" s="818">
        <v>635.81600000000003</v>
      </c>
      <c r="G17" s="818">
        <v>266.46600000000001</v>
      </c>
      <c r="H17" s="818">
        <v>106.223</v>
      </c>
      <c r="I17" s="818">
        <v>47.884999999999998</v>
      </c>
      <c r="J17" s="820"/>
    </row>
    <row r="18" spans="1:20" ht="18" customHeight="1" x14ac:dyDescent="0.2">
      <c r="A18" s="817">
        <v>1997</v>
      </c>
      <c r="B18" s="819">
        <v>8739.9179999999997</v>
      </c>
      <c r="C18" s="819">
        <v>6058</v>
      </c>
      <c r="D18" s="819">
        <v>906.36099999999999</v>
      </c>
      <c r="E18" s="818">
        <v>718.16700000000003</v>
      </c>
      <c r="F18" s="818">
        <v>641.21600000000001</v>
      </c>
      <c r="G18" s="818">
        <v>263.036</v>
      </c>
      <c r="H18" s="818">
        <v>110.42700000000001</v>
      </c>
      <c r="I18" s="818">
        <v>43.901000000000003</v>
      </c>
      <c r="J18" s="820"/>
    </row>
    <row r="19" spans="1:20" ht="18" customHeight="1" x14ac:dyDescent="0.2">
      <c r="A19" s="817">
        <v>1998</v>
      </c>
      <c r="B19" s="819">
        <v>8876</v>
      </c>
      <c r="C19" s="819">
        <v>6212</v>
      </c>
      <c r="D19" s="819">
        <v>930</v>
      </c>
      <c r="E19" s="818">
        <v>675</v>
      </c>
      <c r="F19" s="818">
        <v>650</v>
      </c>
      <c r="G19" s="818">
        <v>259</v>
      </c>
      <c r="H19" s="818">
        <v>108</v>
      </c>
      <c r="I19" s="818">
        <v>42</v>
      </c>
      <c r="J19" s="820"/>
    </row>
    <row r="20" spans="1:20" ht="18" customHeight="1" x14ac:dyDescent="0.2">
      <c r="A20" s="817">
        <v>1999</v>
      </c>
      <c r="B20" s="819">
        <v>8991</v>
      </c>
      <c r="C20" s="819">
        <v>6323</v>
      </c>
      <c r="D20" s="819">
        <v>935</v>
      </c>
      <c r="E20" s="818">
        <v>666</v>
      </c>
      <c r="F20" s="818">
        <v>663</v>
      </c>
      <c r="G20" s="818">
        <v>260</v>
      </c>
      <c r="H20" s="818">
        <v>104</v>
      </c>
      <c r="I20" s="818">
        <v>39</v>
      </c>
      <c r="J20" s="820"/>
    </row>
    <row r="21" spans="1:20" ht="18" customHeight="1" x14ac:dyDescent="0.2">
      <c r="A21" s="817">
        <v>2000</v>
      </c>
      <c r="B21" s="819">
        <v>9132.4629999999997</v>
      </c>
      <c r="C21" s="819">
        <v>6464.067</v>
      </c>
      <c r="D21" s="819">
        <v>952.875</v>
      </c>
      <c r="E21" s="818">
        <v>682.91700000000003</v>
      </c>
      <c r="F21" s="818">
        <v>639.66399999999999</v>
      </c>
      <c r="G21" s="818">
        <v>261.16399999999999</v>
      </c>
      <c r="H21" s="818">
        <v>96.763999999999996</v>
      </c>
      <c r="I21" s="818">
        <v>34.981999999999999</v>
      </c>
      <c r="J21" s="820"/>
    </row>
    <row r="22" spans="1:20" ht="18" customHeight="1" x14ac:dyDescent="0.2">
      <c r="A22" s="817">
        <v>2001</v>
      </c>
      <c r="B22" s="819">
        <v>9422.5970000000016</v>
      </c>
      <c r="C22" s="819">
        <v>6775.9859999999999</v>
      </c>
      <c r="D22" s="819">
        <v>927.05700000000002</v>
      </c>
      <c r="E22" s="818">
        <v>733.10799999999995</v>
      </c>
      <c r="F22" s="818">
        <v>617.31600000000003</v>
      </c>
      <c r="G22" s="818">
        <v>240.03399999999999</v>
      </c>
      <c r="H22" s="818">
        <v>96.013000000000005</v>
      </c>
      <c r="I22" s="818">
        <v>33.082999999999998</v>
      </c>
      <c r="J22" s="820"/>
    </row>
    <row r="23" spans="1:20" ht="18" customHeight="1" x14ac:dyDescent="0.2">
      <c r="A23" s="817">
        <v>2002</v>
      </c>
      <c r="B23" s="819">
        <v>9630.19</v>
      </c>
      <c r="C23" s="819">
        <v>6970.3289999999997</v>
      </c>
      <c r="D23" s="819">
        <v>929.80200000000002</v>
      </c>
      <c r="E23" s="818">
        <v>739.16700000000003</v>
      </c>
      <c r="F23" s="818">
        <v>646.94600000000003</v>
      </c>
      <c r="G23" s="818">
        <v>227.32499999999999</v>
      </c>
      <c r="H23" s="818">
        <v>87.396000000000001</v>
      </c>
      <c r="I23" s="818">
        <v>29.225000000000001</v>
      </c>
      <c r="J23" s="820"/>
    </row>
    <row r="24" spans="1:20" ht="18" customHeight="1" x14ac:dyDescent="0.2">
      <c r="A24" s="817">
        <v>2003</v>
      </c>
      <c r="B24" s="819">
        <v>9698.94</v>
      </c>
      <c r="C24" s="819">
        <v>7126.5150000000003</v>
      </c>
      <c r="D24" s="819">
        <v>884.89300000000003</v>
      </c>
      <c r="E24" s="818">
        <v>715.125</v>
      </c>
      <c r="F24" s="818">
        <v>641.73299999999995</v>
      </c>
      <c r="G24" s="818">
        <v>228.33799999999999</v>
      </c>
      <c r="H24" s="818">
        <v>75.286000000000001</v>
      </c>
      <c r="I24" s="818">
        <v>27.05</v>
      </c>
      <c r="J24" s="820"/>
      <c r="K24" s="19"/>
    </row>
    <row r="25" spans="1:20" ht="18" customHeight="1" x14ac:dyDescent="0.2">
      <c r="A25" s="817">
        <v>2004</v>
      </c>
      <c r="B25" s="819">
        <v>9829</v>
      </c>
      <c r="C25" s="819">
        <v>7248</v>
      </c>
      <c r="D25" s="819">
        <v>897</v>
      </c>
      <c r="E25" s="818">
        <v>723</v>
      </c>
      <c r="F25" s="818">
        <v>643</v>
      </c>
      <c r="G25" s="818">
        <v>217</v>
      </c>
      <c r="H25" s="818">
        <v>74</v>
      </c>
      <c r="I25" s="818">
        <v>26</v>
      </c>
      <c r="J25" s="820"/>
      <c r="K25" s="19"/>
      <c r="S25" s="561"/>
      <c r="T25" s="561"/>
    </row>
    <row r="26" spans="1:20" ht="18" customHeight="1" x14ac:dyDescent="0.2">
      <c r="A26" s="817">
        <v>2005</v>
      </c>
      <c r="B26" s="819">
        <v>9887</v>
      </c>
      <c r="C26" s="819">
        <v>7286</v>
      </c>
      <c r="D26" s="819">
        <v>938</v>
      </c>
      <c r="E26" s="818">
        <v>709</v>
      </c>
      <c r="F26" s="818">
        <v>631</v>
      </c>
      <c r="G26" s="818">
        <v>224</v>
      </c>
      <c r="H26" s="818">
        <v>74</v>
      </c>
      <c r="I26" s="818">
        <v>25</v>
      </c>
      <c r="J26" s="820"/>
      <c r="K26" s="19"/>
    </row>
    <row r="27" spans="1:20" ht="18" customHeight="1" x14ac:dyDescent="0.2">
      <c r="A27" s="817">
        <v>2006</v>
      </c>
      <c r="B27" s="819">
        <v>9911</v>
      </c>
      <c r="C27" s="819">
        <v>7320</v>
      </c>
      <c r="D27" s="819">
        <v>944</v>
      </c>
      <c r="E27" s="818">
        <v>709</v>
      </c>
      <c r="F27" s="818">
        <v>627</v>
      </c>
      <c r="G27" s="818">
        <v>219</v>
      </c>
      <c r="H27" s="818">
        <v>68</v>
      </c>
      <c r="I27" s="818">
        <v>24</v>
      </c>
      <c r="J27" s="820"/>
      <c r="K27" s="19"/>
    </row>
    <row r="28" spans="1:20" ht="18" customHeight="1" x14ac:dyDescent="0.2">
      <c r="A28" s="817">
        <v>2007</v>
      </c>
      <c r="B28" s="1441">
        <v>10032</v>
      </c>
      <c r="C28" s="819">
        <v>7504</v>
      </c>
      <c r="D28" s="819">
        <v>884</v>
      </c>
      <c r="E28" s="819">
        <v>696</v>
      </c>
      <c r="F28" s="819">
        <v>644</v>
      </c>
      <c r="G28" s="819">
        <v>212</v>
      </c>
      <c r="H28" s="819">
        <v>67</v>
      </c>
      <c r="I28" s="819">
        <v>24</v>
      </c>
      <c r="J28" s="1442"/>
      <c r="K28" s="19"/>
      <c r="L28" s="19"/>
    </row>
    <row r="29" spans="1:20" ht="18" customHeight="1" x14ac:dyDescent="0.2">
      <c r="A29" s="817">
        <v>2008</v>
      </c>
      <c r="B29" s="819">
        <v>10170</v>
      </c>
      <c r="C29" s="819">
        <v>7589</v>
      </c>
      <c r="D29" s="819">
        <v>930</v>
      </c>
      <c r="E29" s="819">
        <v>716</v>
      </c>
      <c r="F29" s="819">
        <v>639</v>
      </c>
      <c r="G29" s="819">
        <v>205</v>
      </c>
      <c r="H29" s="819">
        <v>67</v>
      </c>
      <c r="I29" s="819">
        <v>24</v>
      </c>
      <c r="J29" s="1442"/>
      <c r="K29" s="19"/>
      <c r="L29" s="19"/>
    </row>
    <row r="30" spans="1:20" ht="18" customHeight="1" x14ac:dyDescent="0.2">
      <c r="A30" s="817">
        <v>2009</v>
      </c>
      <c r="B30" s="819">
        <v>10396</v>
      </c>
      <c r="C30" s="819">
        <v>7864</v>
      </c>
      <c r="D30" s="819">
        <v>907</v>
      </c>
      <c r="E30" s="819">
        <v>708</v>
      </c>
      <c r="F30" s="819">
        <v>628</v>
      </c>
      <c r="G30" s="819">
        <v>203</v>
      </c>
      <c r="H30" s="819">
        <v>64</v>
      </c>
      <c r="I30" s="819">
        <v>23</v>
      </c>
      <c r="J30" s="1442"/>
      <c r="K30" s="19"/>
      <c r="L30" s="19"/>
    </row>
    <row r="31" spans="1:20" ht="18" customHeight="1" x14ac:dyDescent="0.2">
      <c r="A31" s="817">
        <v>2010</v>
      </c>
      <c r="B31" s="819">
        <v>10413</v>
      </c>
      <c r="C31" s="819">
        <v>7921</v>
      </c>
      <c r="D31" s="819">
        <v>895</v>
      </c>
      <c r="E31" s="819">
        <v>701</v>
      </c>
      <c r="F31" s="819">
        <v>612</v>
      </c>
      <c r="G31" s="819">
        <v>199</v>
      </c>
      <c r="H31" s="819">
        <v>63</v>
      </c>
      <c r="I31" s="819">
        <v>23</v>
      </c>
      <c r="J31" s="1442"/>
      <c r="K31" s="19"/>
      <c r="L31" s="19"/>
    </row>
    <row r="32" spans="1:20" ht="18" customHeight="1" x14ac:dyDescent="0.2">
      <c r="A32" s="817">
        <v>2011</v>
      </c>
      <c r="B32" s="819">
        <v>10281</v>
      </c>
      <c r="C32" s="819">
        <v>7867</v>
      </c>
      <c r="D32" s="819">
        <v>827</v>
      </c>
      <c r="E32" s="819">
        <v>699</v>
      </c>
      <c r="F32" s="819">
        <v>600</v>
      </c>
      <c r="G32" s="819">
        <v>202</v>
      </c>
      <c r="H32" s="819">
        <v>64</v>
      </c>
      <c r="I32" s="819">
        <v>22</v>
      </c>
      <c r="J32" s="1442"/>
      <c r="K32" s="19"/>
      <c r="L32" s="19"/>
    </row>
    <row r="33" spans="1:13" ht="18" customHeight="1" x14ac:dyDescent="0.2">
      <c r="A33" s="817">
        <v>2012</v>
      </c>
      <c r="B33" s="819">
        <v>10372</v>
      </c>
      <c r="C33" s="819">
        <v>7972</v>
      </c>
      <c r="D33" s="819">
        <v>823</v>
      </c>
      <c r="E33" s="819">
        <v>689</v>
      </c>
      <c r="F33" s="819">
        <v>607</v>
      </c>
      <c r="G33" s="819">
        <v>200</v>
      </c>
      <c r="H33" s="819">
        <v>61</v>
      </c>
      <c r="I33" s="819">
        <v>21</v>
      </c>
      <c r="J33" s="1442"/>
      <c r="K33" s="19"/>
      <c r="L33" s="19"/>
      <c r="M33" s="19"/>
    </row>
    <row r="34" spans="1:13" ht="18" customHeight="1" x14ac:dyDescent="0.2">
      <c r="A34" s="817">
        <v>2013</v>
      </c>
      <c r="B34" s="819">
        <v>10398.724</v>
      </c>
      <c r="C34" s="819">
        <v>7970.5420000000004</v>
      </c>
      <c r="D34" s="819">
        <v>834.85599999999999</v>
      </c>
      <c r="E34" s="819">
        <v>699.71100000000001</v>
      </c>
      <c r="F34" s="819">
        <v>612.58399999999995</v>
      </c>
      <c r="G34" s="819">
        <v>201.97900000000001</v>
      </c>
      <c r="H34" s="819">
        <v>57.750999999999998</v>
      </c>
      <c r="I34" s="819">
        <v>21.370999999999999</v>
      </c>
      <c r="J34" s="1442"/>
      <c r="K34" s="19"/>
      <c r="L34" s="19"/>
      <c r="M34" s="19"/>
    </row>
    <row r="35" spans="1:13" ht="18" customHeight="1" x14ac:dyDescent="0.2">
      <c r="A35" s="817">
        <v>2014</v>
      </c>
      <c r="B35" s="819">
        <v>10303</v>
      </c>
      <c r="C35" s="819">
        <v>7910</v>
      </c>
      <c r="D35" s="819">
        <v>827</v>
      </c>
      <c r="E35" s="819">
        <v>693</v>
      </c>
      <c r="F35" s="819">
        <v>586</v>
      </c>
      <c r="G35" s="819">
        <v>207</v>
      </c>
      <c r="H35" s="819">
        <v>59</v>
      </c>
      <c r="I35" s="819">
        <v>22</v>
      </c>
      <c r="J35" s="1442"/>
      <c r="K35" s="19"/>
      <c r="L35" s="19"/>
      <c r="M35" s="19"/>
    </row>
    <row r="36" spans="1:13" ht="18" customHeight="1" x14ac:dyDescent="0.2">
      <c r="A36" s="817">
        <v>2015</v>
      </c>
      <c r="B36" s="819">
        <v>10300</v>
      </c>
      <c r="C36" s="819">
        <v>7944</v>
      </c>
      <c r="D36" s="819">
        <v>822</v>
      </c>
      <c r="E36" s="819">
        <v>667</v>
      </c>
      <c r="F36" s="819">
        <v>601</v>
      </c>
      <c r="G36" s="819">
        <v>192</v>
      </c>
      <c r="H36" s="819">
        <v>59</v>
      </c>
      <c r="I36" s="819">
        <v>21</v>
      </c>
      <c r="J36" s="1442"/>
      <c r="K36" s="19"/>
      <c r="L36" s="19"/>
      <c r="M36" s="19"/>
    </row>
    <row r="37" spans="1:13" ht="18" customHeight="1" thickBot="1" x14ac:dyDescent="0.25">
      <c r="A37" s="1443">
        <v>2016</v>
      </c>
      <c r="B37" s="1444">
        <v>10465</v>
      </c>
      <c r="C37" s="1444">
        <v>8141</v>
      </c>
      <c r="D37" s="1444">
        <v>780</v>
      </c>
      <c r="E37" s="1444">
        <v>693</v>
      </c>
      <c r="F37" s="1444">
        <v>589</v>
      </c>
      <c r="G37" s="1444">
        <v>184</v>
      </c>
      <c r="H37" s="1444">
        <v>60</v>
      </c>
      <c r="I37" s="1444">
        <v>18</v>
      </c>
      <c r="J37" s="1445"/>
      <c r="K37" s="19"/>
      <c r="L37" s="19"/>
      <c r="M37" s="19"/>
    </row>
    <row r="38" spans="1:13" x14ac:dyDescent="0.2">
      <c r="A38" s="807"/>
      <c r="B38" s="807"/>
      <c r="C38" s="807"/>
      <c r="D38" s="807"/>
    </row>
    <row r="39" spans="1:13" x14ac:dyDescent="0.2">
      <c r="A39" s="2892" t="s">
        <v>445</v>
      </c>
      <c r="B39" s="2892"/>
      <c r="C39" s="2892"/>
      <c r="D39" s="2892"/>
      <c r="E39" s="2892"/>
      <c r="F39" s="2892"/>
      <c r="G39" s="2892"/>
      <c r="H39" s="2892"/>
      <c r="I39" s="2892"/>
      <c r="J39" s="2892"/>
    </row>
    <row r="40" spans="1:13" x14ac:dyDescent="0.2">
      <c r="A40" s="2892" t="s">
        <v>140</v>
      </c>
      <c r="B40" s="2892"/>
      <c r="C40" s="2892"/>
      <c r="D40" s="2892"/>
      <c r="E40" s="2892"/>
      <c r="F40" s="2892"/>
      <c r="G40" s="2892"/>
      <c r="H40" s="2892"/>
      <c r="I40" s="2892"/>
      <c r="J40" s="2892"/>
    </row>
    <row r="41" spans="1:13" x14ac:dyDescent="0.2">
      <c r="B41" s="827" t="s">
        <v>16</v>
      </c>
    </row>
    <row r="42" spans="1:13" x14ac:dyDescent="0.2">
      <c r="B42" s="827"/>
    </row>
    <row r="43" spans="1:13" x14ac:dyDescent="0.2">
      <c r="C43" s="827"/>
    </row>
    <row r="45" spans="1:13" x14ac:dyDescent="0.2">
      <c r="F45" s="355"/>
      <c r="G45" s="355"/>
      <c r="H45" s="355"/>
      <c r="I45" s="355"/>
    </row>
  </sheetData>
  <mergeCells count="8">
    <mergeCell ref="A1:J1"/>
    <mergeCell ref="A40:J40"/>
    <mergeCell ref="A2:J2"/>
    <mergeCell ref="A3:J3"/>
    <mergeCell ref="A4:J4"/>
    <mergeCell ref="A5:J5"/>
    <mergeCell ref="A7:A11"/>
    <mergeCell ref="A39:J39"/>
  </mergeCells>
  <printOptions horizontalCentered="1"/>
  <pageMargins left="0.7" right="0.7" top="0.75" bottom="0.5" header="0.3" footer="0.3"/>
  <pageSetup scale="80" orientation="landscape" r:id="rId1"/>
  <headerFooter>
    <oddFooter>&amp;R2015 Data Tables</odd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D00-000000000000}">
  <sheetPr>
    <pageSetUpPr fitToPage="1"/>
  </sheetPr>
  <dimension ref="A1:K39"/>
  <sheetViews>
    <sheetView zoomScale="80" zoomScaleNormal="80" workbookViewId="0">
      <selection sqref="A1:I1"/>
    </sheetView>
  </sheetViews>
  <sheetFormatPr defaultColWidth="9.140625" defaultRowHeight="12.75" x14ac:dyDescent="0.2"/>
  <cols>
    <col min="1" max="1" width="12.7109375" style="355" customWidth="1"/>
    <col min="2" max="6" width="16.7109375" style="355" customWidth="1"/>
    <col min="7" max="8" width="16.7109375" style="807" customWidth="1"/>
    <col min="9" max="9" width="16.7109375" style="355" customWidth="1"/>
    <col min="10" max="10" width="10.140625" style="560" bestFit="1" customWidth="1"/>
    <col min="11" max="16384" width="9.140625" style="560"/>
  </cols>
  <sheetData>
    <row r="1" spans="1:9" x14ac:dyDescent="0.2">
      <c r="A1" s="3318"/>
      <c r="B1" s="2742"/>
      <c r="C1" s="2742"/>
      <c r="D1" s="2742"/>
      <c r="E1" s="2742"/>
      <c r="F1" s="2742"/>
      <c r="G1" s="2742"/>
      <c r="H1" s="2742"/>
      <c r="I1" s="2743"/>
    </row>
    <row r="2" spans="1:9" ht="20.25" x14ac:dyDescent="0.3">
      <c r="A2" s="2731" t="s">
        <v>718</v>
      </c>
      <c r="B2" s="2732"/>
      <c r="C2" s="2732"/>
      <c r="D2" s="2732"/>
      <c r="E2" s="2732"/>
      <c r="F2" s="2732"/>
      <c r="G2" s="2732"/>
      <c r="H2" s="2732"/>
      <c r="I2" s="2733"/>
    </row>
    <row r="3" spans="1:9" ht="23.25" customHeight="1" x14ac:dyDescent="0.25">
      <c r="A3" s="2696" t="s">
        <v>447</v>
      </c>
      <c r="B3" s="2697"/>
      <c r="C3" s="2697"/>
      <c r="D3" s="2697"/>
      <c r="E3" s="2697"/>
      <c r="F3" s="2697"/>
      <c r="G3" s="2697"/>
      <c r="H3" s="2697"/>
      <c r="I3" s="2698"/>
    </row>
    <row r="4" spans="1:9" ht="23.25" customHeight="1" x14ac:dyDescent="0.25">
      <c r="A4" s="2696" t="s">
        <v>367</v>
      </c>
      <c r="B4" s="2697"/>
      <c r="C4" s="2697"/>
      <c r="D4" s="2697"/>
      <c r="E4" s="2697"/>
      <c r="F4" s="2697"/>
      <c r="G4" s="2697"/>
      <c r="H4" s="2697"/>
      <c r="I4" s="2698"/>
    </row>
    <row r="5" spans="1:9" ht="13.5" thickBot="1" x14ac:dyDescent="0.25">
      <c r="A5" s="3344"/>
      <c r="B5" s="2850"/>
      <c r="C5" s="2850"/>
      <c r="D5" s="2850"/>
      <c r="E5" s="2850"/>
      <c r="F5" s="2850"/>
      <c r="G5" s="2850"/>
      <c r="H5" s="2850"/>
      <c r="I5" s="2851"/>
    </row>
    <row r="6" spans="1:9" ht="12.75" customHeight="1" x14ac:dyDescent="0.2">
      <c r="A6" s="3003" t="s">
        <v>6</v>
      </c>
      <c r="B6" s="3342" t="s">
        <v>472</v>
      </c>
      <c r="C6" s="1848"/>
      <c r="D6" s="1848"/>
      <c r="E6" s="1848"/>
      <c r="F6" s="1848"/>
      <c r="G6" s="1848"/>
      <c r="H6" s="1848"/>
      <c r="I6" s="1849"/>
    </row>
    <row r="7" spans="1:9" ht="15" customHeight="1" x14ac:dyDescent="0.2">
      <c r="A7" s="3003"/>
      <c r="B7" s="3342"/>
      <c r="C7" s="1431" t="s">
        <v>438</v>
      </c>
      <c r="D7" s="1431" t="s">
        <v>438</v>
      </c>
      <c r="E7" s="1431" t="s">
        <v>438</v>
      </c>
      <c r="F7" s="1431" t="s">
        <v>438</v>
      </c>
      <c r="G7" s="1431" t="s">
        <v>438</v>
      </c>
      <c r="H7" s="1431" t="s">
        <v>438</v>
      </c>
      <c r="I7" s="1432" t="s">
        <v>438</v>
      </c>
    </row>
    <row r="8" spans="1:9" ht="15" customHeight="1" x14ac:dyDescent="0.2">
      <c r="A8" s="3003"/>
      <c r="B8" s="3342"/>
      <c r="C8" s="1431" t="s">
        <v>719</v>
      </c>
      <c r="D8" s="1431" t="s">
        <v>719</v>
      </c>
      <c r="E8" s="1431" t="s">
        <v>719</v>
      </c>
      <c r="F8" s="1431" t="s">
        <v>719</v>
      </c>
      <c r="G8" s="1431" t="s">
        <v>719</v>
      </c>
      <c r="H8" s="1431" t="s">
        <v>719</v>
      </c>
      <c r="I8" s="1432" t="s">
        <v>719</v>
      </c>
    </row>
    <row r="9" spans="1:9" ht="15" customHeight="1" x14ac:dyDescent="0.2">
      <c r="A9" s="3003"/>
      <c r="B9" s="3342"/>
      <c r="C9" s="1431" t="s">
        <v>712</v>
      </c>
      <c r="D9" s="1431" t="s">
        <v>440</v>
      </c>
      <c r="E9" s="1431" t="s">
        <v>713</v>
      </c>
      <c r="F9" s="1431" t="s">
        <v>714</v>
      </c>
      <c r="G9" s="1431" t="s">
        <v>715</v>
      </c>
      <c r="H9" s="1431" t="s">
        <v>716</v>
      </c>
      <c r="I9" s="1432" t="s">
        <v>717</v>
      </c>
    </row>
    <row r="10" spans="1:9" ht="15" customHeight="1" x14ac:dyDescent="0.2">
      <c r="A10" s="3003"/>
      <c r="B10" s="3342"/>
      <c r="C10" s="1431" t="s">
        <v>120</v>
      </c>
      <c r="D10" s="1431" t="s">
        <v>120</v>
      </c>
      <c r="E10" s="1431" t="s">
        <v>120</v>
      </c>
      <c r="F10" s="1431" t="s">
        <v>120</v>
      </c>
      <c r="G10" s="1431" t="s">
        <v>120</v>
      </c>
      <c r="H10" s="1431" t="s">
        <v>120</v>
      </c>
      <c r="I10" s="1432" t="s">
        <v>120</v>
      </c>
    </row>
    <row r="11" spans="1:9" ht="12.75" customHeight="1" thickBot="1" x14ac:dyDescent="0.25">
      <c r="A11" s="3004"/>
      <c r="B11" s="3343"/>
      <c r="C11" s="1435"/>
      <c r="D11" s="1435"/>
      <c r="E11" s="1435"/>
      <c r="F11" s="1435"/>
      <c r="G11" s="1435"/>
      <c r="H11" s="1435"/>
      <c r="I11" s="1436"/>
    </row>
    <row r="12" spans="1:9" ht="10.5" customHeight="1" x14ac:dyDescent="0.2">
      <c r="A12" s="1437"/>
      <c r="B12" s="1446"/>
      <c r="C12" s="1446"/>
      <c r="D12" s="1446"/>
      <c r="E12" s="1446"/>
      <c r="F12" s="1446"/>
      <c r="G12" s="1446"/>
      <c r="H12" s="1446"/>
      <c r="I12" s="1447"/>
    </row>
    <row r="13" spans="1:9" ht="26.25" customHeight="1" x14ac:dyDescent="0.2">
      <c r="A13" s="373">
        <v>1980</v>
      </c>
      <c r="B13" s="1448">
        <v>2244</v>
      </c>
      <c r="C13" s="1448">
        <v>120</v>
      </c>
      <c r="D13" s="1448">
        <v>131</v>
      </c>
      <c r="E13" s="1448">
        <v>211</v>
      </c>
      <c r="F13" s="1448">
        <v>452</v>
      </c>
      <c r="G13" s="1448">
        <v>420</v>
      </c>
      <c r="H13" s="1448">
        <v>404</v>
      </c>
      <c r="I13" s="1449">
        <v>506</v>
      </c>
    </row>
    <row r="14" spans="1:9" ht="26.25" customHeight="1" x14ac:dyDescent="0.2">
      <c r="A14" s="373">
        <v>1985</v>
      </c>
      <c r="B14" s="1448">
        <v>2188</v>
      </c>
      <c r="C14" s="1448">
        <v>137</v>
      </c>
      <c r="D14" s="1448">
        <v>124</v>
      </c>
      <c r="E14" s="1448">
        <v>216</v>
      </c>
      <c r="F14" s="1448">
        <v>459</v>
      </c>
      <c r="G14" s="1448">
        <v>402</v>
      </c>
      <c r="H14" s="1448">
        <v>376</v>
      </c>
      <c r="I14" s="1449">
        <v>474</v>
      </c>
    </row>
    <row r="15" spans="1:9" ht="26.25" customHeight="1" x14ac:dyDescent="0.2">
      <c r="A15" s="373">
        <v>1990</v>
      </c>
      <c r="B15" s="1448">
        <v>1983</v>
      </c>
      <c r="C15" s="1448">
        <v>140</v>
      </c>
      <c r="D15" s="1448">
        <v>127</v>
      </c>
      <c r="E15" s="1448">
        <v>214</v>
      </c>
      <c r="F15" s="1448">
        <v>428</v>
      </c>
      <c r="G15" s="1448">
        <v>402</v>
      </c>
      <c r="H15" s="1448">
        <v>332</v>
      </c>
      <c r="I15" s="1449">
        <v>340</v>
      </c>
    </row>
    <row r="16" spans="1:9" ht="18" customHeight="1" x14ac:dyDescent="0.2">
      <c r="A16" s="373">
        <v>1995</v>
      </c>
      <c r="B16" s="1448">
        <v>1879</v>
      </c>
      <c r="C16" s="1448">
        <v>144</v>
      </c>
      <c r="D16" s="1448">
        <v>123</v>
      </c>
      <c r="E16" s="1448">
        <v>205</v>
      </c>
      <c r="F16" s="1448">
        <v>409</v>
      </c>
      <c r="G16" s="1448">
        <v>368</v>
      </c>
      <c r="H16" s="1448">
        <v>303</v>
      </c>
      <c r="I16" s="1449">
        <v>327</v>
      </c>
    </row>
    <row r="17" spans="1:11" ht="18" customHeight="1" x14ac:dyDescent="0.2">
      <c r="A17" s="817">
        <v>1996</v>
      </c>
      <c r="B17" s="1448">
        <v>1876</v>
      </c>
      <c r="C17" s="1448">
        <v>143</v>
      </c>
      <c r="D17" s="1448">
        <v>132</v>
      </c>
      <c r="E17" s="1448">
        <v>206</v>
      </c>
      <c r="F17" s="1448">
        <v>400</v>
      </c>
      <c r="G17" s="1448">
        <v>373</v>
      </c>
      <c r="H17" s="1448">
        <v>287</v>
      </c>
      <c r="I17" s="1449">
        <v>335</v>
      </c>
    </row>
    <row r="18" spans="1:11" ht="18" customHeight="1" x14ac:dyDescent="0.2">
      <c r="A18" s="817">
        <v>1997</v>
      </c>
      <c r="B18" s="1448">
        <v>1846</v>
      </c>
      <c r="C18" s="1448">
        <v>145</v>
      </c>
      <c r="D18" s="1448">
        <v>131</v>
      </c>
      <c r="E18" s="1448">
        <v>206</v>
      </c>
      <c r="F18" s="1448">
        <v>401</v>
      </c>
      <c r="G18" s="1448">
        <v>365</v>
      </c>
      <c r="H18" s="1448">
        <v>296</v>
      </c>
      <c r="I18" s="1449">
        <v>302</v>
      </c>
      <c r="K18" s="19"/>
    </row>
    <row r="19" spans="1:11" ht="18" customHeight="1" x14ac:dyDescent="0.2">
      <c r="A19" s="817">
        <v>1998</v>
      </c>
      <c r="B19" s="1448">
        <v>1817</v>
      </c>
      <c r="C19" s="1448">
        <v>147</v>
      </c>
      <c r="D19" s="1448">
        <v>136</v>
      </c>
      <c r="E19" s="1448">
        <v>193</v>
      </c>
      <c r="F19" s="1448">
        <v>400</v>
      </c>
      <c r="G19" s="1448">
        <v>357</v>
      </c>
      <c r="H19" s="1448">
        <v>290</v>
      </c>
      <c r="I19" s="1449">
        <v>294</v>
      </c>
    </row>
    <row r="20" spans="1:11" ht="18" customHeight="1" x14ac:dyDescent="0.2">
      <c r="A20" s="817">
        <v>1999</v>
      </c>
      <c r="B20" s="1448">
        <v>1800</v>
      </c>
      <c r="C20" s="1448">
        <v>149</v>
      </c>
      <c r="D20" s="1448">
        <v>137</v>
      </c>
      <c r="E20" s="1448">
        <v>189</v>
      </c>
      <c r="F20" s="1448">
        <v>403</v>
      </c>
      <c r="G20" s="1448">
        <v>357</v>
      </c>
      <c r="H20" s="1448">
        <v>279</v>
      </c>
      <c r="I20" s="1449">
        <v>286</v>
      </c>
    </row>
    <row r="21" spans="1:11" ht="18" customHeight="1" x14ac:dyDescent="0.2">
      <c r="A21" s="817">
        <v>2000</v>
      </c>
      <c r="B21" s="1448">
        <v>1744</v>
      </c>
      <c r="C21" s="1448">
        <v>152</v>
      </c>
      <c r="D21" s="1448">
        <v>138</v>
      </c>
      <c r="E21" s="1448">
        <v>197</v>
      </c>
      <c r="F21" s="1448">
        <v>388</v>
      </c>
      <c r="G21" s="1448">
        <v>357</v>
      </c>
      <c r="H21" s="1448">
        <v>258</v>
      </c>
      <c r="I21" s="1449">
        <v>254</v>
      </c>
    </row>
    <row r="22" spans="1:11" ht="18" customHeight="1" x14ac:dyDescent="0.2">
      <c r="A22" s="817">
        <v>2001</v>
      </c>
      <c r="B22" s="1448">
        <v>1707</v>
      </c>
      <c r="C22" s="1448">
        <v>159</v>
      </c>
      <c r="D22" s="1448">
        <v>133</v>
      </c>
      <c r="E22" s="1448">
        <v>210</v>
      </c>
      <c r="F22" s="1448">
        <v>377</v>
      </c>
      <c r="G22" s="1448">
        <v>327</v>
      </c>
      <c r="H22" s="1448">
        <v>254</v>
      </c>
      <c r="I22" s="1449">
        <v>247</v>
      </c>
    </row>
    <row r="23" spans="1:11" ht="18" customHeight="1" x14ac:dyDescent="0.2">
      <c r="A23" s="817">
        <v>2002</v>
      </c>
      <c r="B23" s="1448">
        <v>1671</v>
      </c>
      <c r="C23" s="1448">
        <v>163</v>
      </c>
      <c r="D23" s="1448">
        <v>133</v>
      </c>
      <c r="E23" s="1448">
        <v>212</v>
      </c>
      <c r="F23" s="1448">
        <v>397</v>
      </c>
      <c r="G23" s="1448">
        <v>316</v>
      </c>
      <c r="H23" s="1448">
        <v>233</v>
      </c>
      <c r="I23" s="1449">
        <v>217</v>
      </c>
    </row>
    <row r="24" spans="1:11" ht="18" customHeight="1" x14ac:dyDescent="0.2">
      <c r="A24" s="817">
        <v>2003</v>
      </c>
      <c r="B24" s="1448">
        <v>1612</v>
      </c>
      <c r="C24" s="1448">
        <v>166</v>
      </c>
      <c r="D24" s="1448">
        <v>129</v>
      </c>
      <c r="E24" s="1448">
        <v>206</v>
      </c>
      <c r="F24" s="1448">
        <v>391</v>
      </c>
      <c r="G24" s="1448">
        <v>321</v>
      </c>
      <c r="H24" s="1448">
        <v>202</v>
      </c>
      <c r="I24" s="1449">
        <v>197</v>
      </c>
      <c r="J24" s="19"/>
    </row>
    <row r="25" spans="1:11" ht="18" customHeight="1" x14ac:dyDescent="0.2">
      <c r="A25" s="817">
        <v>2004</v>
      </c>
      <c r="B25" s="1448">
        <v>1586</v>
      </c>
      <c r="C25" s="1448">
        <v>166</v>
      </c>
      <c r="D25" s="1448">
        <v>129</v>
      </c>
      <c r="E25" s="1448">
        <v>208</v>
      </c>
      <c r="F25" s="1448">
        <v>393</v>
      </c>
      <c r="G25" s="1448">
        <v>305</v>
      </c>
      <c r="H25" s="1448">
        <v>198</v>
      </c>
      <c r="I25" s="1449">
        <v>187</v>
      </c>
      <c r="J25" s="19"/>
    </row>
    <row r="26" spans="1:11" ht="18" customHeight="1" x14ac:dyDescent="0.2">
      <c r="A26" s="817">
        <v>2005</v>
      </c>
      <c r="B26" s="1448">
        <v>1571</v>
      </c>
      <c r="C26" s="1448">
        <v>164</v>
      </c>
      <c r="D26" s="1448">
        <v>134</v>
      </c>
      <c r="E26" s="1448">
        <v>204</v>
      </c>
      <c r="F26" s="1448">
        <v>381</v>
      </c>
      <c r="G26" s="1448">
        <v>309</v>
      </c>
      <c r="H26" s="1448">
        <v>195</v>
      </c>
      <c r="I26" s="1449">
        <v>184</v>
      </c>
      <c r="J26" s="19"/>
    </row>
    <row r="27" spans="1:11" ht="18" customHeight="1" x14ac:dyDescent="0.2">
      <c r="A27" s="817">
        <v>2006</v>
      </c>
      <c r="B27" s="1448">
        <v>1538</v>
      </c>
      <c r="C27" s="1448">
        <v>162</v>
      </c>
      <c r="D27" s="1448">
        <v>132</v>
      </c>
      <c r="E27" s="1448">
        <v>203</v>
      </c>
      <c r="F27" s="1448">
        <v>380</v>
      </c>
      <c r="G27" s="1448">
        <v>305</v>
      </c>
      <c r="H27" s="1448">
        <v>184</v>
      </c>
      <c r="I27" s="1449">
        <v>172</v>
      </c>
      <c r="J27" s="19"/>
    </row>
    <row r="28" spans="1:11" ht="18" customHeight="1" x14ac:dyDescent="0.2">
      <c r="A28" s="817">
        <v>2007</v>
      </c>
      <c r="B28" s="1448">
        <v>1522</v>
      </c>
      <c r="C28" s="1448">
        <v>167</v>
      </c>
      <c r="D28" s="1448">
        <v>124</v>
      </c>
      <c r="E28" s="1448">
        <v>197</v>
      </c>
      <c r="F28" s="1448">
        <v>388</v>
      </c>
      <c r="G28" s="1448">
        <v>293</v>
      </c>
      <c r="H28" s="1448">
        <v>177</v>
      </c>
      <c r="I28" s="1449">
        <v>176</v>
      </c>
      <c r="J28" s="19"/>
    </row>
    <row r="29" spans="1:11" ht="18" customHeight="1" x14ac:dyDescent="0.2">
      <c r="A29" s="817">
        <v>2008</v>
      </c>
      <c r="B29" s="1448">
        <v>1517</v>
      </c>
      <c r="C29" s="1448">
        <v>167</v>
      </c>
      <c r="D29" s="1448">
        <v>130</v>
      </c>
      <c r="E29" s="1448">
        <v>205</v>
      </c>
      <c r="F29" s="1448">
        <v>388</v>
      </c>
      <c r="G29" s="1448">
        <v>283</v>
      </c>
      <c r="H29" s="1448">
        <v>176</v>
      </c>
      <c r="I29" s="1449">
        <v>168</v>
      </c>
      <c r="J29" s="19"/>
    </row>
    <row r="30" spans="1:11" ht="18" customHeight="1" x14ac:dyDescent="0.2">
      <c r="A30" s="817">
        <v>2009</v>
      </c>
      <c r="B30" s="1448">
        <v>1488</v>
      </c>
      <c r="C30" s="1448">
        <v>170</v>
      </c>
      <c r="D30" s="1448">
        <v>128</v>
      </c>
      <c r="E30" s="1448">
        <v>202</v>
      </c>
      <c r="F30" s="1448">
        <v>381</v>
      </c>
      <c r="G30" s="1448">
        <v>278</v>
      </c>
      <c r="H30" s="1448">
        <v>169</v>
      </c>
      <c r="I30" s="1449">
        <v>160</v>
      </c>
      <c r="J30" s="19"/>
    </row>
    <row r="31" spans="1:11" ht="18" customHeight="1" x14ac:dyDescent="0.2">
      <c r="A31" s="817">
        <v>2010</v>
      </c>
      <c r="B31" s="1448">
        <v>1475</v>
      </c>
      <c r="C31" s="1448">
        <v>168</v>
      </c>
      <c r="D31" s="1448">
        <v>126</v>
      </c>
      <c r="E31" s="1448">
        <v>199</v>
      </c>
      <c r="F31" s="1448">
        <v>372</v>
      </c>
      <c r="G31" s="1448">
        <v>273</v>
      </c>
      <c r="H31" s="1448">
        <v>169</v>
      </c>
      <c r="I31" s="1449">
        <v>168</v>
      </c>
      <c r="J31" s="19"/>
    </row>
    <row r="32" spans="1:11" ht="18" customHeight="1" x14ac:dyDescent="0.2">
      <c r="A32" s="817">
        <v>2011</v>
      </c>
      <c r="B32" s="1448">
        <v>1461</v>
      </c>
      <c r="C32" s="1448">
        <v>172</v>
      </c>
      <c r="D32" s="1448">
        <v>116</v>
      </c>
      <c r="E32" s="1448">
        <v>198</v>
      </c>
      <c r="F32" s="1448">
        <v>366</v>
      </c>
      <c r="G32" s="1448">
        <v>277</v>
      </c>
      <c r="H32" s="1448">
        <v>170</v>
      </c>
      <c r="I32" s="1449">
        <v>162</v>
      </c>
      <c r="J32" s="19"/>
    </row>
    <row r="33" spans="1:10" ht="18" customHeight="1" x14ac:dyDescent="0.2">
      <c r="A33" s="817">
        <v>2012</v>
      </c>
      <c r="B33" s="1448">
        <v>1448</v>
      </c>
      <c r="C33" s="1448">
        <v>174</v>
      </c>
      <c r="D33" s="1448">
        <v>117</v>
      </c>
      <c r="E33" s="1448">
        <v>196</v>
      </c>
      <c r="F33" s="1448">
        <v>368</v>
      </c>
      <c r="G33" s="1448">
        <v>274</v>
      </c>
      <c r="H33" s="1448">
        <v>165</v>
      </c>
      <c r="I33" s="1449">
        <v>154</v>
      </c>
      <c r="J33" s="19"/>
    </row>
    <row r="34" spans="1:10" ht="18" customHeight="1" x14ac:dyDescent="0.2">
      <c r="A34" s="817">
        <v>2013</v>
      </c>
      <c r="B34" s="1448">
        <v>1435</v>
      </c>
      <c r="C34" s="1448">
        <v>171</v>
      </c>
      <c r="D34" s="1448">
        <v>115</v>
      </c>
      <c r="E34" s="1448">
        <v>195</v>
      </c>
      <c r="F34" s="1448">
        <v>370</v>
      </c>
      <c r="G34" s="1448">
        <v>277</v>
      </c>
      <c r="H34" s="1448">
        <v>157</v>
      </c>
      <c r="I34" s="1449">
        <v>150</v>
      </c>
      <c r="J34" s="19"/>
    </row>
    <row r="35" spans="1:10" ht="18" customHeight="1" x14ac:dyDescent="0.2">
      <c r="A35" s="817">
        <v>2014</v>
      </c>
      <c r="B35" s="1448">
        <v>1425</v>
      </c>
      <c r="C35" s="1448">
        <v>168</v>
      </c>
      <c r="D35" s="1448">
        <v>114</v>
      </c>
      <c r="E35" s="1448">
        <v>195</v>
      </c>
      <c r="F35" s="1448">
        <v>355</v>
      </c>
      <c r="G35" s="1448">
        <v>283</v>
      </c>
      <c r="H35" s="1448">
        <v>158</v>
      </c>
      <c r="I35" s="1449">
        <v>152</v>
      </c>
      <c r="J35" s="19"/>
    </row>
    <row r="36" spans="1:10" ht="18" customHeight="1" x14ac:dyDescent="0.2">
      <c r="A36" s="817">
        <v>2015</v>
      </c>
      <c r="B36" s="1448">
        <v>1396</v>
      </c>
      <c r="C36" s="1448">
        <v>167</v>
      </c>
      <c r="D36" s="1448">
        <v>114</v>
      </c>
      <c r="E36" s="1448">
        <v>186</v>
      </c>
      <c r="F36" s="1448">
        <v>363</v>
      </c>
      <c r="G36" s="1448">
        <v>262</v>
      </c>
      <c r="H36" s="1448">
        <v>156</v>
      </c>
      <c r="I36" s="1449">
        <v>148</v>
      </c>
      <c r="J36" s="19"/>
    </row>
    <row r="37" spans="1:10" ht="18" customHeight="1" thickBot="1" x14ac:dyDescent="0.25">
      <c r="A37" s="1443">
        <v>2016</v>
      </c>
      <c r="B37" s="1450">
        <v>1375</v>
      </c>
      <c r="C37" s="1450">
        <v>171</v>
      </c>
      <c r="D37" s="1450">
        <v>109</v>
      </c>
      <c r="E37" s="1450">
        <v>195</v>
      </c>
      <c r="F37" s="1450">
        <v>364</v>
      </c>
      <c r="G37" s="1450">
        <v>250</v>
      </c>
      <c r="H37" s="1450">
        <v>160</v>
      </c>
      <c r="I37" s="1451">
        <v>126</v>
      </c>
      <c r="J37" s="19"/>
    </row>
    <row r="38" spans="1:10" x14ac:dyDescent="0.2">
      <c r="A38" s="807"/>
    </row>
    <row r="39" spans="1:10" x14ac:dyDescent="0.2">
      <c r="A39" s="2555" t="s">
        <v>445</v>
      </c>
      <c r="B39" s="1239"/>
      <c r="C39" s="1239"/>
      <c r="D39" s="1239"/>
      <c r="E39" s="1239"/>
      <c r="F39" s="1239"/>
      <c r="G39" s="1239"/>
      <c r="H39" s="1239"/>
      <c r="I39" s="1239"/>
    </row>
  </sheetData>
  <mergeCells count="7">
    <mergeCell ref="A6:A11"/>
    <mergeCell ref="B6:B11"/>
    <mergeCell ref="A1:I1"/>
    <mergeCell ref="A5:I5"/>
    <mergeCell ref="A2:I2"/>
    <mergeCell ref="A3:I3"/>
    <mergeCell ref="A4:I4"/>
  </mergeCells>
  <printOptions horizontalCentered="1"/>
  <pageMargins left="0.7" right="0.7" top="0.75" bottom="0.5" header="0.3" footer="0.3"/>
  <pageSetup scale="80" orientation="landscape" r:id="rId1"/>
  <headerFooter>
    <oddFooter>&amp;R2015 Data Tables</odd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E00-000000000000}">
  <sheetPr>
    <pageSetUpPr fitToPage="1"/>
  </sheetPr>
  <dimension ref="A1:ER37"/>
  <sheetViews>
    <sheetView zoomScale="80" zoomScaleNormal="80" workbookViewId="0">
      <selection sqref="A1:H1"/>
    </sheetView>
  </sheetViews>
  <sheetFormatPr defaultColWidth="9.140625" defaultRowHeight="12.75" x14ac:dyDescent="0.2"/>
  <cols>
    <col min="1" max="1" width="22.28515625" style="560" customWidth="1"/>
    <col min="2" max="2" width="10" style="560" customWidth="1"/>
    <col min="3" max="3" width="18.7109375" style="560" customWidth="1"/>
    <col min="4" max="4" width="10" style="560" customWidth="1"/>
    <col min="5" max="5" width="18.7109375" style="560" customWidth="1"/>
    <col min="6" max="6" width="10" style="560" customWidth="1"/>
    <col min="7" max="7" width="18.7109375" style="560" customWidth="1"/>
    <col min="8" max="8" width="10.140625" style="560" customWidth="1"/>
    <col min="9" max="148" width="9.140625" style="27"/>
    <col min="149" max="16384" width="9.140625" style="560"/>
  </cols>
  <sheetData>
    <row r="1" spans="1:148" s="1454" customFormat="1" ht="32.25" customHeight="1" x14ac:dyDescent="0.3">
      <c r="A1" s="2714" t="s">
        <v>720</v>
      </c>
      <c r="B1" s="2715"/>
      <c r="C1" s="2715"/>
      <c r="D1" s="2715"/>
      <c r="E1" s="2715"/>
      <c r="F1" s="2715"/>
      <c r="G1" s="2715"/>
      <c r="H1" s="2716"/>
      <c r="I1" s="1452"/>
      <c r="J1" s="1453"/>
      <c r="K1" s="1453"/>
      <c r="L1" s="1453"/>
      <c r="M1" s="1453"/>
      <c r="N1" s="1453"/>
      <c r="O1" s="1453"/>
      <c r="P1" s="1453"/>
      <c r="Q1" s="1453"/>
      <c r="R1" s="1453"/>
      <c r="S1" s="1453"/>
      <c r="T1" s="1453"/>
      <c r="U1" s="1453"/>
      <c r="V1" s="1453"/>
      <c r="W1" s="1453"/>
      <c r="X1" s="1453"/>
      <c r="Y1" s="1453"/>
      <c r="Z1" s="1453"/>
      <c r="AA1" s="1453"/>
      <c r="AB1" s="1453"/>
      <c r="AC1" s="1453"/>
      <c r="AD1" s="1453"/>
      <c r="AE1" s="1453"/>
      <c r="AF1" s="1453"/>
      <c r="AG1" s="1453"/>
      <c r="AH1" s="1453"/>
      <c r="AI1" s="1453"/>
      <c r="AJ1" s="1453"/>
      <c r="AK1" s="1453"/>
      <c r="AL1" s="1453"/>
      <c r="AM1" s="1453"/>
      <c r="AN1" s="1453"/>
      <c r="AO1" s="1453"/>
      <c r="AP1" s="1453"/>
      <c r="AQ1" s="1453"/>
      <c r="AR1" s="1453"/>
      <c r="AS1" s="1453"/>
      <c r="AT1" s="1453"/>
      <c r="AU1" s="1453"/>
      <c r="AV1" s="1453"/>
      <c r="AW1" s="1453"/>
      <c r="AX1" s="1453"/>
      <c r="AY1" s="1453"/>
      <c r="AZ1" s="1453"/>
      <c r="BA1" s="1453"/>
      <c r="BB1" s="1453"/>
      <c r="BC1" s="1453"/>
      <c r="BD1" s="1453"/>
      <c r="BE1" s="1453"/>
      <c r="BF1" s="1453"/>
      <c r="BG1" s="1453"/>
      <c r="BH1" s="1453"/>
      <c r="BI1" s="1453"/>
      <c r="BJ1" s="1453"/>
      <c r="BK1" s="1453"/>
      <c r="BL1" s="1453"/>
      <c r="BM1" s="1453"/>
      <c r="BN1" s="1453"/>
      <c r="BO1" s="1453"/>
      <c r="BP1" s="1453"/>
      <c r="BQ1" s="1453"/>
      <c r="BR1" s="1453"/>
      <c r="BS1" s="1453"/>
      <c r="BT1" s="1453"/>
      <c r="BU1" s="1453"/>
      <c r="BV1" s="1453"/>
      <c r="BW1" s="1453"/>
      <c r="BX1" s="1453"/>
      <c r="BY1" s="1453"/>
      <c r="BZ1" s="1453"/>
      <c r="CA1" s="1453"/>
      <c r="CB1" s="1453"/>
      <c r="CC1" s="1453"/>
      <c r="CD1" s="1453"/>
      <c r="CE1" s="1453"/>
      <c r="CF1" s="1453"/>
      <c r="CG1" s="1453"/>
      <c r="CH1" s="1453"/>
      <c r="CI1" s="1453"/>
      <c r="CJ1" s="1453"/>
      <c r="CK1" s="1453"/>
      <c r="CL1" s="1453"/>
      <c r="CM1" s="1453"/>
      <c r="CN1" s="1453"/>
      <c r="CO1" s="1453"/>
      <c r="CP1" s="1453"/>
      <c r="CQ1" s="1453"/>
      <c r="CR1" s="1453"/>
      <c r="CS1" s="1453"/>
      <c r="CT1" s="1453"/>
      <c r="CU1" s="1453"/>
      <c r="CV1" s="1453"/>
      <c r="CW1" s="1453"/>
      <c r="CX1" s="1453"/>
      <c r="CY1" s="1453"/>
      <c r="CZ1" s="1453"/>
      <c r="DA1" s="1453"/>
      <c r="DB1" s="1453"/>
      <c r="DC1" s="1453"/>
      <c r="DD1" s="1453"/>
      <c r="DE1" s="1453"/>
      <c r="DF1" s="1453"/>
      <c r="DG1" s="1453"/>
      <c r="DH1" s="1453"/>
      <c r="DI1" s="1453"/>
      <c r="DJ1" s="1453"/>
      <c r="DK1" s="1453"/>
      <c r="DL1" s="1453"/>
      <c r="DM1" s="1453"/>
      <c r="DN1" s="1453"/>
      <c r="DO1" s="1453"/>
      <c r="DP1" s="1453"/>
      <c r="DQ1" s="1453"/>
      <c r="DR1" s="1453"/>
      <c r="DS1" s="1453"/>
      <c r="DT1" s="1453"/>
      <c r="DU1" s="1453"/>
      <c r="DV1" s="1453"/>
      <c r="DW1" s="1453"/>
      <c r="DX1" s="1453"/>
      <c r="DY1" s="1453"/>
      <c r="DZ1" s="1453"/>
      <c r="EA1" s="1453"/>
      <c r="EB1" s="1453"/>
      <c r="EC1" s="1453"/>
      <c r="ED1" s="1453"/>
      <c r="EE1" s="1453"/>
      <c r="EF1" s="1453"/>
      <c r="EG1" s="1453"/>
      <c r="EH1" s="1453"/>
      <c r="EI1" s="1453"/>
      <c r="EJ1" s="1453"/>
      <c r="EK1" s="1453"/>
      <c r="EL1" s="1453"/>
      <c r="EM1" s="1453"/>
      <c r="EN1" s="1453"/>
      <c r="EO1" s="1453"/>
      <c r="EP1" s="1453"/>
      <c r="EQ1" s="1453"/>
      <c r="ER1" s="1453"/>
    </row>
    <row r="2" spans="1:148" s="1457" customFormat="1" ht="20.25" customHeight="1" x14ac:dyDescent="0.2">
      <c r="A2" s="2706" t="s">
        <v>294</v>
      </c>
      <c r="B2" s="2707"/>
      <c r="C2" s="2707"/>
      <c r="D2" s="2707"/>
      <c r="E2" s="2707"/>
      <c r="F2" s="2707"/>
      <c r="G2" s="2707"/>
      <c r="H2" s="2708"/>
      <c r="I2" s="1455"/>
      <c r="J2" s="1456"/>
      <c r="K2" s="1456"/>
      <c r="L2" s="1456"/>
      <c r="M2" s="1456"/>
      <c r="N2" s="1456"/>
      <c r="O2" s="1456"/>
      <c r="P2" s="1456"/>
      <c r="Q2" s="1456"/>
      <c r="R2" s="1456"/>
      <c r="S2" s="1456"/>
      <c r="T2" s="1456"/>
      <c r="U2" s="1456"/>
      <c r="V2" s="1456"/>
      <c r="W2" s="1456"/>
      <c r="X2" s="1456"/>
      <c r="Y2" s="1456"/>
      <c r="Z2" s="1456"/>
      <c r="AA2" s="1456"/>
      <c r="AB2" s="1456"/>
      <c r="AC2" s="1456"/>
      <c r="AD2" s="1456"/>
      <c r="AE2" s="1456"/>
      <c r="AF2" s="1456"/>
      <c r="AG2" s="1456"/>
      <c r="AH2" s="1456"/>
      <c r="AI2" s="1456"/>
      <c r="AJ2" s="1456"/>
      <c r="AK2" s="1456"/>
      <c r="AL2" s="1456"/>
      <c r="AM2" s="1456"/>
      <c r="AN2" s="1456"/>
      <c r="AO2" s="1456"/>
      <c r="AP2" s="1456"/>
      <c r="AQ2" s="1456"/>
      <c r="AR2" s="1456"/>
      <c r="AS2" s="1456"/>
      <c r="AT2" s="1456"/>
      <c r="AU2" s="1456"/>
      <c r="AV2" s="1456"/>
      <c r="AW2" s="1456"/>
      <c r="AX2" s="1456"/>
      <c r="AY2" s="1456"/>
      <c r="AZ2" s="1456"/>
      <c r="BA2" s="1456"/>
      <c r="BB2" s="1456"/>
      <c r="BC2" s="1456"/>
      <c r="BD2" s="1456"/>
      <c r="BE2" s="1456"/>
      <c r="BF2" s="1456"/>
      <c r="BG2" s="1456"/>
      <c r="BH2" s="1456"/>
      <c r="BI2" s="1456"/>
      <c r="BJ2" s="1456"/>
      <c r="BK2" s="1456"/>
      <c r="BL2" s="1456"/>
      <c r="BM2" s="1456"/>
      <c r="BN2" s="1456"/>
      <c r="BO2" s="1456"/>
      <c r="BP2" s="1456"/>
      <c r="BQ2" s="1456"/>
      <c r="BR2" s="1456"/>
      <c r="BS2" s="1456"/>
      <c r="BT2" s="1456"/>
      <c r="BU2" s="1456"/>
      <c r="BV2" s="1456"/>
      <c r="BW2" s="1456"/>
      <c r="BX2" s="1456"/>
      <c r="BY2" s="1456"/>
      <c r="BZ2" s="1456"/>
      <c r="CA2" s="1456"/>
      <c r="CB2" s="1456"/>
      <c r="CC2" s="1456"/>
      <c r="CD2" s="1456"/>
      <c r="CE2" s="1456"/>
      <c r="CF2" s="1456"/>
      <c r="CG2" s="1456"/>
      <c r="CH2" s="1456"/>
      <c r="CI2" s="1456"/>
      <c r="CJ2" s="1456"/>
      <c r="CK2" s="1456"/>
      <c r="CL2" s="1456"/>
      <c r="CM2" s="1456"/>
      <c r="CN2" s="1456"/>
      <c r="CO2" s="1456"/>
      <c r="CP2" s="1456"/>
      <c r="CQ2" s="1456"/>
      <c r="CR2" s="1456"/>
      <c r="CS2" s="1456"/>
      <c r="CT2" s="1456"/>
      <c r="CU2" s="1456"/>
      <c r="CV2" s="1456"/>
      <c r="CW2" s="1456"/>
      <c r="CX2" s="1456"/>
      <c r="CY2" s="1456"/>
      <c r="CZ2" s="1456"/>
      <c r="DA2" s="1456"/>
      <c r="DB2" s="1456"/>
      <c r="DC2" s="1456"/>
      <c r="DD2" s="1456"/>
      <c r="DE2" s="1456"/>
      <c r="DF2" s="1456"/>
      <c r="DG2" s="1456"/>
      <c r="DH2" s="1456"/>
      <c r="DI2" s="1456"/>
      <c r="DJ2" s="1456"/>
      <c r="DK2" s="1456"/>
      <c r="DL2" s="1456"/>
      <c r="DM2" s="1456"/>
      <c r="DN2" s="1456"/>
      <c r="DO2" s="1456"/>
      <c r="DP2" s="1456"/>
      <c r="DQ2" s="1456"/>
      <c r="DR2" s="1456"/>
      <c r="DS2" s="1456"/>
      <c r="DT2" s="1456"/>
      <c r="DU2" s="1456"/>
      <c r="DV2" s="1456"/>
      <c r="DW2" s="1456"/>
      <c r="DX2" s="1456"/>
      <c r="DY2" s="1456"/>
      <c r="DZ2" s="1456"/>
      <c r="EA2" s="1456"/>
      <c r="EB2" s="1456"/>
      <c r="EC2" s="1456"/>
      <c r="ED2" s="1456"/>
      <c r="EE2" s="1456"/>
      <c r="EF2" s="1456"/>
      <c r="EG2" s="1456"/>
      <c r="EH2" s="1456"/>
      <c r="EI2" s="1456"/>
      <c r="EJ2" s="1456"/>
      <c r="EK2" s="1456"/>
      <c r="EL2" s="1456"/>
      <c r="EM2" s="1456"/>
      <c r="EN2" s="1456"/>
      <c r="EO2" s="1456"/>
      <c r="EP2" s="1456"/>
      <c r="EQ2" s="1456"/>
      <c r="ER2" s="1456"/>
    </row>
    <row r="3" spans="1:148" s="1457" customFormat="1" ht="20.25" customHeight="1" x14ac:dyDescent="0.2">
      <c r="A3" s="2706" t="s">
        <v>367</v>
      </c>
      <c r="B3" s="2707"/>
      <c r="C3" s="2707"/>
      <c r="D3" s="2707"/>
      <c r="E3" s="2707"/>
      <c r="F3" s="2707"/>
      <c r="G3" s="2707"/>
      <c r="H3" s="2708"/>
      <c r="I3" s="1455"/>
      <c r="J3" s="1456"/>
      <c r="K3" s="1456"/>
      <c r="L3" s="1456"/>
      <c r="M3" s="1456"/>
      <c r="N3" s="1456"/>
      <c r="O3" s="1456"/>
      <c r="P3" s="1456"/>
      <c r="Q3" s="1456"/>
      <c r="R3" s="1456"/>
      <c r="S3" s="1456"/>
      <c r="T3" s="1456"/>
      <c r="U3" s="1456"/>
      <c r="V3" s="1456"/>
      <c r="W3" s="1456"/>
      <c r="X3" s="1456"/>
      <c r="Y3" s="1456"/>
      <c r="Z3" s="1456"/>
      <c r="AA3" s="1456"/>
      <c r="AB3" s="1456"/>
      <c r="AC3" s="1456"/>
      <c r="AD3" s="1456"/>
      <c r="AE3" s="1456"/>
      <c r="AF3" s="1456"/>
      <c r="AG3" s="1456"/>
      <c r="AH3" s="1456"/>
      <c r="AI3" s="1456"/>
      <c r="AJ3" s="1456"/>
      <c r="AK3" s="1456"/>
      <c r="AL3" s="1456"/>
      <c r="AM3" s="1456"/>
      <c r="AN3" s="1456"/>
      <c r="AO3" s="1456"/>
      <c r="AP3" s="1456"/>
      <c r="AQ3" s="1456"/>
      <c r="AR3" s="1456"/>
      <c r="AS3" s="1456"/>
      <c r="AT3" s="1456"/>
      <c r="AU3" s="1456"/>
      <c r="AV3" s="1456"/>
      <c r="AW3" s="1456"/>
      <c r="AX3" s="1456"/>
      <c r="AY3" s="1456"/>
      <c r="AZ3" s="1456"/>
      <c r="BA3" s="1456"/>
      <c r="BB3" s="1456"/>
      <c r="BC3" s="1456"/>
      <c r="BD3" s="1456"/>
      <c r="BE3" s="1456"/>
      <c r="BF3" s="1456"/>
      <c r="BG3" s="1456"/>
      <c r="BH3" s="1456"/>
      <c r="BI3" s="1456"/>
      <c r="BJ3" s="1456"/>
      <c r="BK3" s="1456"/>
      <c r="BL3" s="1456"/>
      <c r="BM3" s="1456"/>
      <c r="BN3" s="1456"/>
      <c r="BO3" s="1456"/>
      <c r="BP3" s="1456"/>
      <c r="BQ3" s="1456"/>
      <c r="BR3" s="1456"/>
      <c r="BS3" s="1456"/>
      <c r="BT3" s="1456"/>
      <c r="BU3" s="1456"/>
      <c r="BV3" s="1456"/>
      <c r="BW3" s="1456"/>
      <c r="BX3" s="1456"/>
      <c r="BY3" s="1456"/>
      <c r="BZ3" s="1456"/>
      <c r="CA3" s="1456"/>
      <c r="CB3" s="1456"/>
      <c r="CC3" s="1456"/>
      <c r="CD3" s="1456"/>
      <c r="CE3" s="1456"/>
      <c r="CF3" s="1456"/>
      <c r="CG3" s="1456"/>
      <c r="CH3" s="1456"/>
      <c r="CI3" s="1456"/>
      <c r="CJ3" s="1456"/>
      <c r="CK3" s="1456"/>
      <c r="CL3" s="1456"/>
      <c r="CM3" s="1456"/>
      <c r="CN3" s="1456"/>
      <c r="CO3" s="1456"/>
      <c r="CP3" s="1456"/>
      <c r="CQ3" s="1456"/>
      <c r="CR3" s="1456"/>
      <c r="CS3" s="1456"/>
      <c r="CT3" s="1456"/>
      <c r="CU3" s="1456"/>
      <c r="CV3" s="1456"/>
      <c r="CW3" s="1456"/>
      <c r="CX3" s="1456"/>
      <c r="CY3" s="1456"/>
      <c r="CZ3" s="1456"/>
      <c r="DA3" s="1456"/>
      <c r="DB3" s="1456"/>
      <c r="DC3" s="1456"/>
      <c r="DD3" s="1456"/>
      <c r="DE3" s="1456"/>
      <c r="DF3" s="1456"/>
      <c r="DG3" s="1456"/>
      <c r="DH3" s="1456"/>
      <c r="DI3" s="1456"/>
      <c r="DJ3" s="1456"/>
      <c r="DK3" s="1456"/>
      <c r="DL3" s="1456"/>
      <c r="DM3" s="1456"/>
      <c r="DN3" s="1456"/>
      <c r="DO3" s="1456"/>
      <c r="DP3" s="1456"/>
      <c r="DQ3" s="1456"/>
      <c r="DR3" s="1456"/>
      <c r="DS3" s="1456"/>
      <c r="DT3" s="1456"/>
      <c r="DU3" s="1456"/>
      <c r="DV3" s="1456"/>
      <c r="DW3" s="1456"/>
      <c r="DX3" s="1456"/>
      <c r="DY3" s="1456"/>
      <c r="DZ3" s="1456"/>
      <c r="EA3" s="1456"/>
      <c r="EB3" s="1456"/>
      <c r="EC3" s="1456"/>
      <c r="ED3" s="1456"/>
      <c r="EE3" s="1456"/>
      <c r="EF3" s="1456"/>
      <c r="EG3" s="1456"/>
      <c r="EH3" s="1456"/>
      <c r="EI3" s="1456"/>
      <c r="EJ3" s="1456"/>
      <c r="EK3" s="1456"/>
      <c r="EL3" s="1456"/>
      <c r="EM3" s="1456"/>
      <c r="EN3" s="1456"/>
      <c r="EO3" s="1456"/>
      <c r="EP3" s="1456"/>
      <c r="EQ3" s="1456"/>
      <c r="ER3" s="1456"/>
    </row>
    <row r="4" spans="1:148" s="1460" customFormat="1" ht="10.5" customHeight="1" thickBot="1" x14ac:dyDescent="0.25">
      <c r="A4" s="2717"/>
      <c r="B4" s="2718"/>
      <c r="C4" s="2718"/>
      <c r="D4" s="2718"/>
      <c r="E4" s="2718"/>
      <c r="F4" s="2718"/>
      <c r="G4" s="2718"/>
      <c r="H4" s="2719"/>
      <c r="I4" s="1458"/>
      <c r="J4" s="1459"/>
      <c r="K4" s="1459"/>
      <c r="L4" s="1459"/>
      <c r="M4" s="1459"/>
      <c r="N4" s="1459"/>
      <c r="O4" s="1459"/>
      <c r="P4" s="1459"/>
      <c r="Q4" s="1459"/>
      <c r="R4" s="1459"/>
      <c r="S4" s="1459"/>
      <c r="T4" s="1459"/>
      <c r="U4" s="1459"/>
      <c r="V4" s="1459"/>
      <c r="W4" s="1459"/>
      <c r="X4" s="1459"/>
      <c r="Y4" s="1459"/>
      <c r="Z4" s="1459"/>
      <c r="AA4" s="1459"/>
      <c r="AB4" s="1459"/>
      <c r="AC4" s="1459"/>
      <c r="AD4" s="1459"/>
      <c r="AE4" s="1459"/>
      <c r="AF4" s="1459"/>
      <c r="AG4" s="1459"/>
      <c r="AH4" s="1459"/>
      <c r="AI4" s="1459"/>
      <c r="AJ4" s="1459"/>
      <c r="AK4" s="1459"/>
      <c r="AL4" s="1459"/>
      <c r="AM4" s="1459"/>
      <c r="AN4" s="1459"/>
      <c r="AO4" s="1459"/>
      <c r="AP4" s="1459"/>
      <c r="AQ4" s="1459"/>
      <c r="AR4" s="1459"/>
      <c r="AS4" s="1459"/>
      <c r="AT4" s="1459"/>
      <c r="AU4" s="1459"/>
      <c r="AV4" s="1459"/>
      <c r="AW4" s="1459"/>
      <c r="AX4" s="1459"/>
      <c r="AY4" s="1459"/>
      <c r="AZ4" s="1459"/>
      <c r="BA4" s="1459"/>
      <c r="BB4" s="1459"/>
      <c r="BC4" s="1459"/>
      <c r="BD4" s="1459"/>
      <c r="BE4" s="1459"/>
      <c r="BF4" s="1459"/>
      <c r="BG4" s="1459"/>
      <c r="BH4" s="1459"/>
      <c r="BI4" s="1459"/>
      <c r="BJ4" s="1459"/>
      <c r="BK4" s="1459"/>
      <c r="BL4" s="1459"/>
      <c r="BM4" s="1459"/>
      <c r="BN4" s="1459"/>
      <c r="BO4" s="1459"/>
      <c r="BP4" s="1459"/>
      <c r="BQ4" s="1459"/>
      <c r="BR4" s="1459"/>
      <c r="BS4" s="1459"/>
      <c r="BT4" s="1459"/>
      <c r="BU4" s="1459"/>
      <c r="BV4" s="1459"/>
      <c r="BW4" s="1459"/>
      <c r="BX4" s="1459"/>
      <c r="BY4" s="1459"/>
      <c r="BZ4" s="1459"/>
      <c r="CA4" s="1459"/>
      <c r="CB4" s="1459"/>
      <c r="CC4" s="1459"/>
      <c r="CD4" s="1459"/>
      <c r="CE4" s="1459"/>
      <c r="CF4" s="1459"/>
      <c r="CG4" s="1459"/>
      <c r="CH4" s="1459"/>
      <c r="CI4" s="1459"/>
      <c r="CJ4" s="1459"/>
      <c r="CK4" s="1459"/>
      <c r="CL4" s="1459"/>
      <c r="CM4" s="1459"/>
      <c r="CN4" s="1459"/>
      <c r="CO4" s="1459"/>
      <c r="CP4" s="1459"/>
      <c r="CQ4" s="1459"/>
      <c r="CR4" s="1459"/>
      <c r="CS4" s="1459"/>
      <c r="CT4" s="1459"/>
      <c r="CU4" s="1459"/>
      <c r="CV4" s="1459"/>
      <c r="CW4" s="1459"/>
      <c r="CX4" s="1459"/>
      <c r="CY4" s="1459"/>
      <c r="CZ4" s="1459"/>
      <c r="DA4" s="1459"/>
      <c r="DB4" s="1459"/>
      <c r="DC4" s="1459"/>
      <c r="DD4" s="1459"/>
      <c r="DE4" s="1459"/>
      <c r="DF4" s="1459"/>
      <c r="DG4" s="1459"/>
      <c r="DH4" s="1459"/>
      <c r="DI4" s="1459"/>
      <c r="DJ4" s="1459"/>
      <c r="DK4" s="1459"/>
      <c r="DL4" s="1459"/>
      <c r="DM4" s="1459"/>
      <c r="DN4" s="1459"/>
      <c r="DO4" s="1459"/>
      <c r="DP4" s="1459"/>
      <c r="DQ4" s="1459"/>
      <c r="DR4" s="1459"/>
      <c r="DS4" s="1459"/>
      <c r="DT4" s="1459"/>
      <c r="DU4" s="1459"/>
      <c r="DV4" s="1459"/>
      <c r="DW4" s="1459"/>
      <c r="DX4" s="1459"/>
      <c r="DY4" s="1459"/>
      <c r="DZ4" s="1459"/>
      <c r="EA4" s="1459"/>
      <c r="EB4" s="1459"/>
      <c r="EC4" s="1459"/>
      <c r="ED4" s="1459"/>
      <c r="EE4" s="1459"/>
      <c r="EF4" s="1459"/>
      <c r="EG4" s="1459"/>
      <c r="EH4" s="1459"/>
      <c r="EI4" s="1459"/>
      <c r="EJ4" s="1459"/>
      <c r="EK4" s="1459"/>
      <c r="EL4" s="1459"/>
      <c r="EM4" s="1459"/>
      <c r="EN4" s="1459"/>
      <c r="EO4" s="1459"/>
      <c r="EP4" s="1459"/>
      <c r="EQ4" s="1459"/>
      <c r="ER4" s="1459"/>
    </row>
    <row r="5" spans="1:148" s="1460" customFormat="1" ht="10.5" customHeight="1" x14ac:dyDescent="0.2">
      <c r="A5" s="3345" t="s">
        <v>6</v>
      </c>
      <c r="B5" s="1461"/>
      <c r="C5" s="1461"/>
      <c r="D5" s="1461"/>
      <c r="E5" s="1461"/>
      <c r="F5" s="1461"/>
      <c r="G5" s="1461"/>
      <c r="H5" s="1462"/>
      <c r="I5" s="1458"/>
      <c r="J5" s="1459"/>
      <c r="K5" s="1459"/>
      <c r="L5" s="1459"/>
      <c r="M5" s="1459"/>
      <c r="N5" s="1459"/>
      <c r="O5" s="1459"/>
      <c r="P5" s="1459"/>
      <c r="Q5" s="1459"/>
      <c r="R5" s="1459"/>
      <c r="S5" s="1459"/>
      <c r="T5" s="1459"/>
      <c r="U5" s="1459"/>
      <c r="V5" s="1459"/>
      <c r="W5" s="1459"/>
      <c r="X5" s="1459"/>
      <c r="Y5" s="1459"/>
      <c r="Z5" s="1459"/>
      <c r="AA5" s="1459"/>
      <c r="AB5" s="1459"/>
      <c r="AC5" s="1459"/>
      <c r="AD5" s="1459"/>
      <c r="AE5" s="1459"/>
      <c r="AF5" s="1459"/>
      <c r="AG5" s="1459"/>
      <c r="AH5" s="1459"/>
      <c r="AI5" s="1459"/>
      <c r="AJ5" s="1459"/>
      <c r="AK5" s="1459"/>
      <c r="AL5" s="1459"/>
      <c r="AM5" s="1459"/>
      <c r="AN5" s="1459"/>
      <c r="AO5" s="1459"/>
      <c r="AP5" s="1459"/>
      <c r="AQ5" s="1459"/>
      <c r="AR5" s="1459"/>
      <c r="AS5" s="1459"/>
      <c r="AT5" s="1459"/>
      <c r="AU5" s="1459"/>
      <c r="AV5" s="1459"/>
      <c r="AW5" s="1459"/>
      <c r="AX5" s="1459"/>
      <c r="AY5" s="1459"/>
      <c r="AZ5" s="1459"/>
      <c r="BA5" s="1459"/>
      <c r="BB5" s="1459"/>
      <c r="BC5" s="1459"/>
      <c r="BD5" s="1459"/>
      <c r="BE5" s="1459"/>
      <c r="BF5" s="1459"/>
      <c r="BG5" s="1459"/>
      <c r="BH5" s="1459"/>
      <c r="BI5" s="1459"/>
      <c r="BJ5" s="1459"/>
      <c r="BK5" s="1459"/>
      <c r="BL5" s="1459"/>
      <c r="BM5" s="1459"/>
      <c r="BN5" s="1459"/>
      <c r="BO5" s="1459"/>
      <c r="BP5" s="1459"/>
      <c r="BQ5" s="1459"/>
      <c r="BR5" s="1459"/>
      <c r="BS5" s="1459"/>
      <c r="BT5" s="1459"/>
      <c r="BU5" s="1459"/>
      <c r="BV5" s="1459"/>
      <c r="BW5" s="1459"/>
      <c r="BX5" s="1459"/>
      <c r="BY5" s="1459"/>
      <c r="BZ5" s="1459"/>
      <c r="CA5" s="1459"/>
      <c r="CB5" s="1459"/>
      <c r="CC5" s="1459"/>
      <c r="CD5" s="1459"/>
      <c r="CE5" s="1459"/>
      <c r="CF5" s="1459"/>
      <c r="CG5" s="1459"/>
      <c r="CH5" s="1459"/>
      <c r="CI5" s="1459"/>
      <c r="CJ5" s="1459"/>
      <c r="CK5" s="1459"/>
      <c r="CL5" s="1459"/>
      <c r="CM5" s="1459"/>
      <c r="CN5" s="1459"/>
      <c r="CO5" s="1459"/>
      <c r="CP5" s="1459"/>
      <c r="CQ5" s="1459"/>
      <c r="CR5" s="1459"/>
      <c r="CS5" s="1459"/>
      <c r="CT5" s="1459"/>
      <c r="CU5" s="1459"/>
      <c r="CV5" s="1459"/>
      <c r="CW5" s="1459"/>
      <c r="CX5" s="1459"/>
      <c r="CY5" s="1459"/>
      <c r="CZ5" s="1459"/>
      <c r="DA5" s="1459"/>
      <c r="DB5" s="1459"/>
      <c r="DC5" s="1459"/>
      <c r="DD5" s="1459"/>
      <c r="DE5" s="1459"/>
      <c r="DF5" s="1459"/>
      <c r="DG5" s="1459"/>
      <c r="DH5" s="1459"/>
      <c r="DI5" s="1459"/>
      <c r="DJ5" s="1459"/>
      <c r="DK5" s="1459"/>
      <c r="DL5" s="1459"/>
      <c r="DM5" s="1459"/>
      <c r="DN5" s="1459"/>
      <c r="DO5" s="1459"/>
      <c r="DP5" s="1459"/>
      <c r="DQ5" s="1459"/>
      <c r="DR5" s="1459"/>
      <c r="DS5" s="1459"/>
      <c r="DT5" s="1459"/>
      <c r="DU5" s="1459"/>
      <c r="DV5" s="1459"/>
      <c r="DW5" s="1459"/>
      <c r="DX5" s="1459"/>
      <c r="DY5" s="1459"/>
      <c r="DZ5" s="1459"/>
      <c r="EA5" s="1459"/>
      <c r="EB5" s="1459"/>
      <c r="EC5" s="1459"/>
      <c r="ED5" s="1459"/>
      <c r="EE5" s="1459"/>
      <c r="EF5" s="1459"/>
      <c r="EG5" s="1459"/>
      <c r="EH5" s="1459"/>
      <c r="EI5" s="1459"/>
      <c r="EJ5" s="1459"/>
      <c r="EK5" s="1459"/>
      <c r="EL5" s="1459"/>
      <c r="EM5" s="1459"/>
      <c r="EN5" s="1459"/>
      <c r="EO5" s="1459"/>
      <c r="EP5" s="1459"/>
      <c r="EQ5" s="1459"/>
      <c r="ER5" s="1459"/>
    </row>
    <row r="6" spans="1:148" ht="15" x14ac:dyDescent="0.2">
      <c r="A6" s="3346"/>
      <c r="B6" s="1345"/>
      <c r="C6" s="1463" t="s">
        <v>450</v>
      </c>
      <c r="D6" s="1345"/>
      <c r="E6" s="1463" t="s">
        <v>451</v>
      </c>
      <c r="F6" s="1345"/>
      <c r="G6" s="1463" t="s">
        <v>721</v>
      </c>
      <c r="H6" s="1464"/>
    </row>
    <row r="7" spans="1:148" ht="15" x14ac:dyDescent="0.2">
      <c r="A7" s="3346"/>
      <c r="B7" s="1345"/>
      <c r="C7" s="1465" t="s">
        <v>120</v>
      </c>
      <c r="D7" s="1466"/>
      <c r="E7" s="1465" t="s">
        <v>120</v>
      </c>
      <c r="F7" s="1467"/>
      <c r="G7" s="1465" t="s">
        <v>120</v>
      </c>
      <c r="H7" s="1468"/>
    </row>
    <row r="8" spans="1:148" ht="13.5" thickBot="1" x14ac:dyDescent="0.25">
      <c r="A8" s="3347"/>
      <c r="B8" s="1469"/>
      <c r="C8" s="1469"/>
      <c r="D8" s="1470"/>
      <c r="E8" s="1469"/>
      <c r="F8" s="1469"/>
      <c r="G8" s="1469"/>
      <c r="H8" s="1471"/>
    </row>
    <row r="9" spans="1:148" s="857" customFormat="1" ht="6.6" customHeight="1" x14ac:dyDescent="0.2">
      <c r="A9" s="889"/>
      <c r="B9" s="1472"/>
      <c r="C9" s="1473"/>
      <c r="D9" s="1474"/>
      <c r="E9" s="1473"/>
      <c r="F9" s="1474"/>
      <c r="G9" s="1475"/>
      <c r="H9" s="1476"/>
      <c r="I9" s="27"/>
      <c r="J9" s="27"/>
      <c r="K9" s="27"/>
      <c r="L9" s="27"/>
      <c r="M9" s="27"/>
      <c r="N9" s="27"/>
      <c r="O9" s="27"/>
      <c r="P9" s="27"/>
      <c r="Q9" s="27"/>
      <c r="R9" s="27"/>
      <c r="S9" s="27"/>
      <c r="T9" s="27"/>
      <c r="U9" s="27"/>
      <c r="V9" s="27"/>
      <c r="W9" s="27"/>
      <c r="X9" s="27"/>
      <c r="Y9" s="27"/>
      <c r="Z9" s="27"/>
      <c r="AA9" s="27"/>
      <c r="AB9" s="27"/>
      <c r="AC9" s="27"/>
      <c r="AD9" s="27"/>
      <c r="AE9" s="27"/>
      <c r="AF9" s="27"/>
      <c r="AG9" s="27"/>
      <c r="AH9" s="27"/>
      <c r="AI9" s="27"/>
      <c r="AJ9" s="27"/>
      <c r="AK9" s="27"/>
      <c r="AL9" s="27"/>
      <c r="AM9" s="27"/>
      <c r="AN9" s="27"/>
      <c r="AO9" s="27"/>
      <c r="AP9" s="27"/>
      <c r="AQ9" s="27"/>
      <c r="AR9" s="27"/>
      <c r="AS9" s="27"/>
      <c r="AT9" s="27"/>
      <c r="AU9" s="27"/>
      <c r="AV9" s="27"/>
      <c r="AW9" s="27"/>
      <c r="AX9" s="27"/>
      <c r="AY9" s="27"/>
      <c r="AZ9" s="27"/>
      <c r="BA9" s="27"/>
      <c r="BB9" s="27"/>
      <c r="BC9" s="27"/>
      <c r="BD9" s="27"/>
      <c r="BE9" s="27"/>
      <c r="BF9" s="27"/>
      <c r="BG9" s="27"/>
      <c r="BH9" s="27"/>
      <c r="BI9" s="27"/>
      <c r="BJ9" s="27"/>
      <c r="BK9" s="27"/>
      <c r="BL9" s="27"/>
      <c r="BM9" s="27"/>
      <c r="BN9" s="27"/>
      <c r="BO9" s="27"/>
      <c r="BP9" s="27"/>
      <c r="BQ9" s="27"/>
      <c r="BR9" s="27"/>
      <c r="BS9" s="27"/>
      <c r="BT9" s="27"/>
      <c r="BU9" s="27"/>
      <c r="BV9" s="27"/>
      <c r="BW9" s="27"/>
      <c r="BX9" s="27"/>
      <c r="BY9" s="27"/>
      <c r="BZ9" s="27"/>
      <c r="CA9" s="27"/>
      <c r="CB9" s="27"/>
      <c r="CC9" s="27"/>
      <c r="CD9" s="27"/>
      <c r="CE9" s="27"/>
      <c r="CF9" s="27"/>
      <c r="CG9" s="27"/>
      <c r="CH9" s="27"/>
      <c r="CI9" s="27"/>
      <c r="CJ9" s="27"/>
      <c r="CK9" s="27"/>
      <c r="CL9" s="27"/>
      <c r="CM9" s="27"/>
      <c r="CN9" s="27"/>
      <c r="CO9" s="27"/>
      <c r="CP9" s="27"/>
      <c r="CQ9" s="27"/>
      <c r="CR9" s="27"/>
      <c r="CS9" s="27"/>
      <c r="CT9" s="27"/>
      <c r="CU9" s="27"/>
      <c r="CV9" s="27"/>
      <c r="CW9" s="27"/>
      <c r="CX9" s="27"/>
      <c r="CY9" s="27"/>
      <c r="CZ9" s="27"/>
      <c r="DA9" s="27"/>
      <c r="DB9" s="27"/>
      <c r="DC9" s="27"/>
      <c r="DD9" s="27"/>
      <c r="DE9" s="27"/>
      <c r="DF9" s="27"/>
      <c r="DG9" s="27"/>
      <c r="DH9" s="27"/>
      <c r="DI9" s="27"/>
      <c r="DJ9" s="27"/>
      <c r="DK9" s="27"/>
      <c r="DL9" s="27"/>
      <c r="DM9" s="27"/>
      <c r="DN9" s="27"/>
      <c r="DO9" s="27"/>
      <c r="DP9" s="27"/>
      <c r="DQ9" s="27"/>
      <c r="DR9" s="27"/>
      <c r="DS9" s="27"/>
      <c r="DT9" s="27"/>
      <c r="DU9" s="27"/>
      <c r="DV9" s="27"/>
      <c r="DW9" s="27"/>
      <c r="DX9" s="27"/>
      <c r="DY9" s="27"/>
      <c r="DZ9" s="27"/>
      <c r="EA9" s="27"/>
      <c r="EB9" s="27"/>
      <c r="EC9" s="27"/>
      <c r="ED9" s="27"/>
      <c r="EE9" s="27"/>
      <c r="EF9" s="27"/>
      <c r="EG9" s="27"/>
      <c r="EH9" s="27"/>
      <c r="EI9" s="27"/>
      <c r="EJ9" s="27"/>
      <c r="EK9" s="27"/>
      <c r="EL9" s="27"/>
      <c r="EM9" s="27"/>
      <c r="EN9" s="27"/>
      <c r="EO9" s="27"/>
      <c r="EP9" s="27"/>
      <c r="EQ9" s="27"/>
      <c r="ER9" s="27"/>
    </row>
    <row r="10" spans="1:148" s="857" customFormat="1" ht="26.25" customHeight="1" x14ac:dyDescent="0.2">
      <c r="A10" s="348">
        <v>1980</v>
      </c>
      <c r="B10" s="903"/>
      <c r="C10" s="1477">
        <v>0.75900000000000001</v>
      </c>
      <c r="D10" s="904"/>
      <c r="E10" s="1477">
        <v>0.17699999999999999</v>
      </c>
      <c r="F10" s="904"/>
      <c r="G10" s="1478">
        <v>6.5000000000000002E-2</v>
      </c>
      <c r="H10" s="1479"/>
      <c r="I10" s="27"/>
      <c r="J10" s="27"/>
      <c r="K10" s="27"/>
      <c r="L10" s="27"/>
      <c r="M10" s="27"/>
      <c r="N10" s="27"/>
      <c r="O10" s="27"/>
      <c r="P10" s="27"/>
      <c r="Q10" s="27"/>
      <c r="R10" s="27"/>
      <c r="S10" s="27"/>
      <c r="T10" s="27"/>
      <c r="U10" s="27"/>
      <c r="V10" s="27"/>
      <c r="W10" s="27"/>
      <c r="X10" s="27"/>
      <c r="Y10" s="27"/>
      <c r="Z10" s="27"/>
      <c r="AA10" s="27"/>
      <c r="AB10" s="27"/>
      <c r="AC10" s="27"/>
      <c r="AD10" s="27"/>
      <c r="AE10" s="27"/>
      <c r="AF10" s="27"/>
      <c r="AG10" s="27"/>
      <c r="AH10" s="27"/>
      <c r="AI10" s="27"/>
      <c r="AJ10" s="27"/>
      <c r="AK10" s="27"/>
      <c r="AL10" s="27"/>
      <c r="AM10" s="27"/>
      <c r="AN10" s="27"/>
      <c r="AO10" s="27"/>
      <c r="AP10" s="27"/>
      <c r="AQ10" s="27"/>
      <c r="AR10" s="27"/>
      <c r="AS10" s="27"/>
      <c r="AT10" s="27"/>
      <c r="AU10" s="27"/>
      <c r="AV10" s="27"/>
      <c r="AW10" s="27"/>
      <c r="AX10" s="27"/>
      <c r="AY10" s="27"/>
      <c r="AZ10" s="27"/>
      <c r="BA10" s="27"/>
      <c r="BB10" s="27"/>
      <c r="BC10" s="27"/>
      <c r="BD10" s="27"/>
      <c r="BE10" s="27"/>
      <c r="BF10" s="27"/>
      <c r="BG10" s="27"/>
      <c r="BH10" s="27"/>
      <c r="BI10" s="27"/>
      <c r="BJ10" s="27"/>
      <c r="BK10" s="27"/>
      <c r="BL10" s="27"/>
      <c r="BM10" s="27"/>
      <c r="BN10" s="27"/>
      <c r="BO10" s="27"/>
      <c r="BP10" s="27"/>
      <c r="BQ10" s="27"/>
      <c r="BR10" s="27"/>
      <c r="BS10" s="27"/>
      <c r="BT10" s="27"/>
      <c r="BU10" s="27"/>
      <c r="BV10" s="27"/>
      <c r="BW10" s="27"/>
      <c r="BX10" s="27"/>
      <c r="BY10" s="27"/>
      <c r="BZ10" s="27"/>
      <c r="CA10" s="27"/>
      <c r="CB10" s="27"/>
      <c r="CC10" s="27"/>
      <c r="CD10" s="27"/>
      <c r="CE10" s="27"/>
      <c r="CF10" s="27"/>
      <c r="CG10" s="27"/>
      <c r="CH10" s="27"/>
      <c r="CI10" s="27"/>
      <c r="CJ10" s="27"/>
      <c r="CK10" s="27"/>
      <c r="CL10" s="27"/>
      <c r="CM10" s="27"/>
      <c r="CN10" s="27"/>
      <c r="CO10" s="27"/>
      <c r="CP10" s="27"/>
      <c r="CQ10" s="27"/>
      <c r="CR10" s="27"/>
      <c r="CS10" s="27"/>
      <c r="CT10" s="27"/>
      <c r="CU10" s="27"/>
      <c r="CV10" s="27"/>
      <c r="CW10" s="27"/>
      <c r="CX10" s="27"/>
      <c r="CY10" s="27"/>
      <c r="CZ10" s="27"/>
      <c r="DA10" s="27"/>
      <c r="DB10" s="27"/>
      <c r="DC10" s="27"/>
      <c r="DD10" s="27"/>
      <c r="DE10" s="27"/>
      <c r="DF10" s="27"/>
      <c r="DG10" s="27"/>
      <c r="DH10" s="27"/>
      <c r="DI10" s="27"/>
      <c r="DJ10" s="27"/>
      <c r="DK10" s="27"/>
      <c r="DL10" s="27"/>
      <c r="DM10" s="27"/>
      <c r="DN10" s="27"/>
      <c r="DO10" s="27"/>
      <c r="DP10" s="27"/>
      <c r="DQ10" s="27"/>
      <c r="DR10" s="27"/>
      <c r="DS10" s="27"/>
      <c r="DT10" s="27"/>
      <c r="DU10" s="27"/>
      <c r="DV10" s="27"/>
      <c r="DW10" s="27"/>
      <c r="DX10" s="27"/>
      <c r="DY10" s="27"/>
      <c r="DZ10" s="27"/>
      <c r="EA10" s="27"/>
      <c r="EB10" s="27"/>
      <c r="EC10" s="27"/>
      <c r="ED10" s="27"/>
      <c r="EE10" s="27"/>
      <c r="EF10" s="27"/>
      <c r="EG10" s="27"/>
      <c r="EH10" s="27"/>
      <c r="EI10" s="27"/>
      <c r="EJ10" s="27"/>
      <c r="EK10" s="27"/>
      <c r="EL10" s="27"/>
      <c r="EM10" s="27"/>
      <c r="EN10" s="27"/>
      <c r="EO10" s="27"/>
      <c r="EP10" s="27"/>
      <c r="EQ10" s="27"/>
      <c r="ER10" s="27"/>
    </row>
    <row r="11" spans="1:148" s="857" customFormat="1" ht="26.25" customHeight="1" x14ac:dyDescent="0.2">
      <c r="A11" s="348">
        <v>1985</v>
      </c>
      <c r="B11" s="903"/>
      <c r="C11" s="1477">
        <v>0.66100000000000003</v>
      </c>
      <c r="D11" s="1480"/>
      <c r="E11" s="1477">
        <v>0.22600000000000001</v>
      </c>
      <c r="F11" s="1480"/>
      <c r="G11" s="1478">
        <v>0.114</v>
      </c>
      <c r="H11" s="1479"/>
      <c r="I11" s="27"/>
      <c r="J11" s="27"/>
      <c r="K11" s="27"/>
      <c r="L11" s="27"/>
      <c r="M11" s="27"/>
      <c r="N11" s="27"/>
      <c r="O11" s="27"/>
      <c r="P11" s="27"/>
      <c r="Q11" s="27"/>
      <c r="R11" s="27"/>
      <c r="S11" s="27"/>
      <c r="T11" s="27"/>
      <c r="U11" s="27"/>
      <c r="V11" s="27"/>
      <c r="W11" s="27"/>
      <c r="X11" s="27"/>
      <c r="Y11" s="27"/>
      <c r="Z11" s="27"/>
      <c r="AA11" s="27"/>
      <c r="AB11" s="27"/>
      <c r="AC11" s="27"/>
      <c r="AD11" s="27"/>
      <c r="AE11" s="27"/>
      <c r="AF11" s="27"/>
      <c r="AG11" s="27"/>
      <c r="AH11" s="27"/>
      <c r="AI11" s="27"/>
      <c r="AJ11" s="27"/>
      <c r="AK11" s="27"/>
      <c r="AL11" s="27"/>
      <c r="AM11" s="27"/>
      <c r="AN11" s="27"/>
      <c r="AO11" s="27"/>
      <c r="AP11" s="27"/>
      <c r="AQ11" s="27"/>
      <c r="AR11" s="27"/>
      <c r="AS11" s="27"/>
      <c r="AT11" s="27"/>
      <c r="AU11" s="27"/>
      <c r="AV11" s="27"/>
      <c r="AW11" s="27"/>
      <c r="AX11" s="27"/>
      <c r="AY11" s="27"/>
      <c r="AZ11" s="27"/>
      <c r="BA11" s="27"/>
      <c r="BB11" s="27"/>
      <c r="BC11" s="27"/>
      <c r="BD11" s="27"/>
      <c r="BE11" s="27"/>
      <c r="BF11" s="27"/>
      <c r="BG11" s="27"/>
      <c r="BH11" s="27"/>
      <c r="BI11" s="27"/>
      <c r="BJ11" s="27"/>
      <c r="BK11" s="27"/>
      <c r="BL11" s="27"/>
      <c r="BM11" s="27"/>
      <c r="BN11" s="27"/>
      <c r="BO11" s="27"/>
      <c r="BP11" s="27"/>
      <c r="BQ11" s="27"/>
      <c r="BR11" s="27"/>
      <c r="BS11" s="27"/>
      <c r="BT11" s="27"/>
      <c r="BU11" s="27"/>
      <c r="BV11" s="27"/>
      <c r="BW11" s="27"/>
      <c r="BX11" s="27"/>
      <c r="BY11" s="27"/>
      <c r="BZ11" s="27"/>
      <c r="CA11" s="27"/>
      <c r="CB11" s="27"/>
      <c r="CC11" s="27"/>
      <c r="CD11" s="27"/>
      <c r="CE11" s="27"/>
      <c r="CF11" s="27"/>
      <c r="CG11" s="27"/>
      <c r="CH11" s="27"/>
      <c r="CI11" s="27"/>
      <c r="CJ11" s="27"/>
      <c r="CK11" s="27"/>
      <c r="CL11" s="27"/>
      <c r="CM11" s="27"/>
      <c r="CN11" s="27"/>
      <c r="CO11" s="27"/>
      <c r="CP11" s="27"/>
      <c r="CQ11" s="27"/>
      <c r="CR11" s="27"/>
      <c r="CS11" s="27"/>
      <c r="CT11" s="27"/>
      <c r="CU11" s="27"/>
      <c r="CV11" s="27"/>
      <c r="CW11" s="27"/>
      <c r="CX11" s="27"/>
      <c r="CY11" s="27"/>
      <c r="CZ11" s="27"/>
      <c r="DA11" s="27"/>
      <c r="DB11" s="27"/>
      <c r="DC11" s="27"/>
      <c r="DD11" s="27"/>
      <c r="DE11" s="27"/>
      <c r="DF11" s="27"/>
      <c r="DG11" s="27"/>
      <c r="DH11" s="27"/>
      <c r="DI11" s="27"/>
      <c r="DJ11" s="27"/>
      <c r="DK11" s="27"/>
      <c r="DL11" s="27"/>
      <c r="DM11" s="27"/>
      <c r="DN11" s="27"/>
      <c r="DO11" s="27"/>
      <c r="DP11" s="27"/>
      <c r="DQ11" s="27"/>
      <c r="DR11" s="27"/>
      <c r="DS11" s="27"/>
      <c r="DT11" s="27"/>
      <c r="DU11" s="27"/>
      <c r="DV11" s="27"/>
      <c r="DW11" s="27"/>
      <c r="DX11" s="27"/>
      <c r="DY11" s="27"/>
      <c r="DZ11" s="27"/>
      <c r="EA11" s="27"/>
      <c r="EB11" s="27"/>
      <c r="EC11" s="27"/>
      <c r="ED11" s="27"/>
      <c r="EE11" s="27"/>
      <c r="EF11" s="27"/>
      <c r="EG11" s="27"/>
      <c r="EH11" s="27"/>
      <c r="EI11" s="27"/>
      <c r="EJ11" s="27"/>
      <c r="EK11" s="27"/>
      <c r="EL11" s="27"/>
      <c r="EM11" s="27"/>
      <c r="EN11" s="27"/>
      <c r="EO11" s="27"/>
      <c r="EP11" s="27"/>
      <c r="EQ11" s="27"/>
      <c r="ER11" s="27"/>
    </row>
    <row r="12" spans="1:148" s="857" customFormat="1" ht="26.25" customHeight="1" x14ac:dyDescent="0.2">
      <c r="A12" s="348">
        <v>1990</v>
      </c>
      <c r="B12" s="903"/>
      <c r="C12" s="1477">
        <v>0.58599999999999997</v>
      </c>
      <c r="D12" s="1480"/>
      <c r="E12" s="1477">
        <v>0.252</v>
      </c>
      <c r="F12" s="1480"/>
      <c r="G12" s="1478">
        <v>0.16200000000000001</v>
      </c>
      <c r="H12" s="1479"/>
      <c r="I12" s="27"/>
      <c r="J12" s="27"/>
      <c r="K12" s="27"/>
      <c r="L12" s="27"/>
      <c r="M12" s="27"/>
      <c r="N12" s="27"/>
      <c r="O12" s="27"/>
      <c r="P12" s="27"/>
      <c r="Q12" s="27"/>
      <c r="R12" s="27"/>
      <c r="S12" s="27"/>
      <c r="T12" s="27"/>
      <c r="U12" s="27"/>
      <c r="V12" s="27"/>
      <c r="W12" s="27"/>
      <c r="X12" s="27"/>
      <c r="Y12" s="27"/>
      <c r="Z12" s="27"/>
      <c r="AA12" s="27"/>
      <c r="AB12" s="27"/>
      <c r="AC12" s="27"/>
      <c r="AD12" s="27"/>
      <c r="AE12" s="27"/>
      <c r="AF12" s="27"/>
      <c r="AG12" s="27"/>
      <c r="AH12" s="27"/>
      <c r="AI12" s="27"/>
      <c r="AJ12" s="27"/>
      <c r="AK12" s="27"/>
      <c r="AL12" s="27"/>
      <c r="AM12" s="27"/>
      <c r="AN12" s="27"/>
      <c r="AO12" s="27"/>
      <c r="AP12" s="27"/>
      <c r="AQ12" s="27"/>
      <c r="AR12" s="27"/>
      <c r="AS12" s="27"/>
      <c r="AT12" s="27"/>
      <c r="AU12" s="27"/>
      <c r="AV12" s="27"/>
      <c r="AW12" s="27"/>
      <c r="AX12" s="27"/>
      <c r="AY12" s="27"/>
      <c r="AZ12" s="27"/>
      <c r="BA12" s="27"/>
      <c r="BB12" s="27"/>
      <c r="BC12" s="27"/>
      <c r="BD12" s="27"/>
      <c r="BE12" s="27"/>
      <c r="BF12" s="27"/>
      <c r="BG12" s="27"/>
      <c r="BH12" s="27"/>
      <c r="BI12" s="27"/>
      <c r="BJ12" s="27"/>
      <c r="BK12" s="27"/>
      <c r="BL12" s="27"/>
      <c r="BM12" s="27"/>
      <c r="BN12" s="27"/>
      <c r="BO12" s="27"/>
      <c r="BP12" s="27"/>
      <c r="BQ12" s="27"/>
      <c r="BR12" s="27"/>
      <c r="BS12" s="27"/>
      <c r="BT12" s="27"/>
      <c r="BU12" s="27"/>
      <c r="BV12" s="27"/>
      <c r="BW12" s="27"/>
      <c r="BX12" s="27"/>
      <c r="BY12" s="27"/>
      <c r="BZ12" s="27"/>
      <c r="CA12" s="27"/>
      <c r="CB12" s="27"/>
      <c r="CC12" s="27"/>
      <c r="CD12" s="27"/>
      <c r="CE12" s="27"/>
      <c r="CF12" s="27"/>
      <c r="CG12" s="27"/>
      <c r="CH12" s="27"/>
      <c r="CI12" s="27"/>
      <c r="CJ12" s="27"/>
      <c r="CK12" s="27"/>
      <c r="CL12" s="27"/>
      <c r="CM12" s="27"/>
      <c r="CN12" s="27"/>
      <c r="CO12" s="27"/>
      <c r="CP12" s="27"/>
      <c r="CQ12" s="27"/>
      <c r="CR12" s="27"/>
      <c r="CS12" s="27"/>
      <c r="CT12" s="27"/>
      <c r="CU12" s="27"/>
      <c r="CV12" s="27"/>
      <c r="CW12" s="27"/>
      <c r="CX12" s="27"/>
      <c r="CY12" s="27"/>
      <c r="CZ12" s="27"/>
      <c r="DA12" s="27"/>
      <c r="DB12" s="27"/>
      <c r="DC12" s="27"/>
      <c r="DD12" s="27"/>
      <c r="DE12" s="27"/>
      <c r="DF12" s="27"/>
      <c r="DG12" s="27"/>
      <c r="DH12" s="27"/>
      <c r="DI12" s="27"/>
      <c r="DJ12" s="27"/>
      <c r="DK12" s="27"/>
      <c r="DL12" s="27"/>
      <c r="DM12" s="27"/>
      <c r="DN12" s="27"/>
      <c r="DO12" s="27"/>
      <c r="DP12" s="27"/>
      <c r="DQ12" s="27"/>
      <c r="DR12" s="27"/>
      <c r="DS12" s="27"/>
      <c r="DT12" s="27"/>
      <c r="DU12" s="27"/>
      <c r="DV12" s="27"/>
      <c r="DW12" s="27"/>
      <c r="DX12" s="27"/>
      <c r="DY12" s="27"/>
      <c r="DZ12" s="27"/>
      <c r="EA12" s="27"/>
      <c r="EB12" s="27"/>
      <c r="EC12" s="27"/>
      <c r="ED12" s="27"/>
      <c r="EE12" s="27"/>
      <c r="EF12" s="27"/>
      <c r="EG12" s="27"/>
      <c r="EH12" s="27"/>
      <c r="EI12" s="27"/>
      <c r="EJ12" s="27"/>
      <c r="EK12" s="27"/>
      <c r="EL12" s="27"/>
      <c r="EM12" s="27"/>
      <c r="EN12" s="27"/>
      <c r="EO12" s="27"/>
      <c r="EP12" s="27"/>
      <c r="EQ12" s="27"/>
      <c r="ER12" s="27"/>
    </row>
    <row r="13" spans="1:148" s="857" customFormat="1" ht="16.5" customHeight="1" x14ac:dyDescent="0.2">
      <c r="A13" s="348">
        <v>1995</v>
      </c>
      <c r="B13" s="903"/>
      <c r="C13" s="1477">
        <v>0.52400000000000002</v>
      </c>
      <c r="D13" s="1480"/>
      <c r="E13" s="1477">
        <v>0.28899999999999998</v>
      </c>
      <c r="F13" s="1480"/>
      <c r="G13" s="1478">
        <v>0.187</v>
      </c>
      <c r="H13" s="1479"/>
      <c r="I13" s="27"/>
      <c r="J13" s="27"/>
      <c r="K13" s="27"/>
      <c r="L13" s="27"/>
      <c r="M13" s="27"/>
      <c r="N13" s="27"/>
      <c r="O13" s="27"/>
      <c r="P13" s="27"/>
      <c r="Q13" s="27"/>
      <c r="R13" s="27"/>
      <c r="S13" s="27"/>
      <c r="T13" s="27"/>
      <c r="U13" s="27"/>
      <c r="V13" s="27"/>
      <c r="W13" s="27"/>
      <c r="X13" s="27"/>
      <c r="Y13" s="27"/>
      <c r="Z13" s="27"/>
      <c r="AA13" s="27"/>
      <c r="AB13" s="27"/>
      <c r="AC13" s="27"/>
      <c r="AD13" s="27"/>
      <c r="AE13" s="27"/>
      <c r="AF13" s="27"/>
      <c r="AG13" s="27"/>
      <c r="AH13" s="27"/>
      <c r="AI13" s="27"/>
      <c r="AJ13" s="27"/>
      <c r="AK13" s="27"/>
      <c r="AL13" s="27"/>
      <c r="AM13" s="27"/>
      <c r="AN13" s="27"/>
      <c r="AO13" s="27"/>
      <c r="AP13" s="27"/>
      <c r="AQ13" s="27"/>
      <c r="AR13" s="27"/>
      <c r="AS13" s="27"/>
      <c r="AT13" s="27"/>
      <c r="AU13" s="27"/>
      <c r="AV13" s="27"/>
      <c r="AW13" s="27"/>
      <c r="AX13" s="27"/>
      <c r="AY13" s="27"/>
      <c r="AZ13" s="27"/>
      <c r="BA13" s="27"/>
      <c r="BB13" s="27"/>
      <c r="BC13" s="27"/>
      <c r="BD13" s="27"/>
      <c r="BE13" s="27"/>
      <c r="BF13" s="27"/>
      <c r="BG13" s="27"/>
      <c r="BH13" s="27"/>
      <c r="BI13" s="27"/>
      <c r="BJ13" s="27"/>
      <c r="BK13" s="27"/>
      <c r="BL13" s="27"/>
      <c r="BM13" s="27"/>
      <c r="BN13" s="27"/>
      <c r="BO13" s="27"/>
      <c r="BP13" s="27"/>
      <c r="BQ13" s="27"/>
      <c r="BR13" s="27"/>
      <c r="BS13" s="27"/>
      <c r="BT13" s="27"/>
      <c r="BU13" s="27"/>
      <c r="BV13" s="27"/>
      <c r="BW13" s="27"/>
      <c r="BX13" s="27"/>
      <c r="BY13" s="27"/>
      <c r="BZ13" s="27"/>
      <c r="CA13" s="27"/>
      <c r="CB13" s="27"/>
      <c r="CC13" s="27"/>
      <c r="CD13" s="27"/>
      <c r="CE13" s="27"/>
      <c r="CF13" s="27"/>
      <c r="CG13" s="27"/>
      <c r="CH13" s="27"/>
      <c r="CI13" s="27"/>
      <c r="CJ13" s="27"/>
      <c r="CK13" s="27"/>
      <c r="CL13" s="27"/>
      <c r="CM13" s="27"/>
      <c r="CN13" s="27"/>
      <c r="CO13" s="27"/>
      <c r="CP13" s="27"/>
      <c r="CQ13" s="27"/>
      <c r="CR13" s="27"/>
      <c r="CS13" s="27"/>
      <c r="CT13" s="27"/>
      <c r="CU13" s="27"/>
      <c r="CV13" s="27"/>
      <c r="CW13" s="27"/>
      <c r="CX13" s="27"/>
      <c r="CY13" s="27"/>
      <c r="CZ13" s="27"/>
      <c r="DA13" s="27"/>
      <c r="DB13" s="27"/>
      <c r="DC13" s="27"/>
      <c r="DD13" s="27"/>
      <c r="DE13" s="27"/>
      <c r="DF13" s="27"/>
      <c r="DG13" s="27"/>
      <c r="DH13" s="27"/>
      <c r="DI13" s="27"/>
      <c r="DJ13" s="27"/>
      <c r="DK13" s="27"/>
      <c r="DL13" s="27"/>
      <c r="DM13" s="27"/>
      <c r="DN13" s="27"/>
      <c r="DO13" s="27"/>
      <c r="DP13" s="27"/>
      <c r="DQ13" s="27"/>
      <c r="DR13" s="27"/>
      <c r="DS13" s="27"/>
      <c r="DT13" s="27"/>
      <c r="DU13" s="27"/>
      <c r="DV13" s="27"/>
      <c r="DW13" s="27"/>
      <c r="DX13" s="27"/>
      <c r="DY13" s="27"/>
      <c r="DZ13" s="27"/>
      <c r="EA13" s="27"/>
      <c r="EB13" s="27"/>
      <c r="EC13" s="27"/>
      <c r="ED13" s="27"/>
      <c r="EE13" s="27"/>
      <c r="EF13" s="27"/>
      <c r="EG13" s="27"/>
      <c r="EH13" s="27"/>
      <c r="EI13" s="27"/>
      <c r="EJ13" s="27"/>
      <c r="EK13" s="27"/>
      <c r="EL13" s="27"/>
      <c r="EM13" s="27"/>
      <c r="EN13" s="27"/>
      <c r="EO13" s="27"/>
      <c r="EP13" s="27"/>
      <c r="EQ13" s="27"/>
      <c r="ER13" s="27"/>
    </row>
    <row r="14" spans="1:148" s="857" customFormat="1" ht="16.5" customHeight="1" x14ac:dyDescent="0.2">
      <c r="A14" s="348">
        <v>1996</v>
      </c>
      <c r="B14" s="903"/>
      <c r="C14" s="1477">
        <v>0.52100000000000002</v>
      </c>
      <c r="D14" s="1480"/>
      <c r="E14" s="1477">
        <v>0.29099999999999998</v>
      </c>
      <c r="F14" s="1480"/>
      <c r="G14" s="1478">
        <v>0.188</v>
      </c>
      <c r="H14" s="1479"/>
      <c r="I14" s="27"/>
      <c r="J14" s="27"/>
      <c r="K14" s="27"/>
      <c r="L14" s="27"/>
      <c r="M14" s="27"/>
      <c r="N14" s="27"/>
      <c r="O14" s="27"/>
      <c r="P14" s="27"/>
      <c r="Q14" s="27"/>
      <c r="R14" s="27"/>
      <c r="S14" s="27"/>
      <c r="T14" s="27"/>
      <c r="U14" s="27"/>
      <c r="V14" s="27"/>
      <c r="W14" s="27"/>
      <c r="X14" s="27"/>
      <c r="Y14" s="27"/>
      <c r="Z14" s="27"/>
      <c r="AA14" s="27"/>
      <c r="AB14" s="27"/>
      <c r="AC14" s="27"/>
      <c r="AD14" s="27"/>
      <c r="AE14" s="27"/>
      <c r="AF14" s="27"/>
      <c r="AG14" s="27"/>
      <c r="AH14" s="27"/>
      <c r="AI14" s="27"/>
      <c r="AJ14" s="27"/>
      <c r="AK14" s="27"/>
      <c r="AL14" s="27"/>
      <c r="AM14" s="27"/>
      <c r="AN14" s="27"/>
      <c r="AO14" s="27"/>
      <c r="AP14" s="27"/>
      <c r="AQ14" s="27"/>
      <c r="AR14" s="27"/>
      <c r="AS14" s="27"/>
      <c r="AT14" s="27"/>
      <c r="AU14" s="27"/>
      <c r="AV14" s="27"/>
      <c r="AW14" s="27"/>
      <c r="AX14" s="27"/>
      <c r="AY14" s="27"/>
      <c r="AZ14" s="27"/>
      <c r="BA14" s="27"/>
      <c r="BB14" s="27"/>
      <c r="BC14" s="27"/>
      <c r="BD14" s="27"/>
      <c r="BE14" s="27"/>
      <c r="BF14" s="27"/>
      <c r="BG14" s="27"/>
      <c r="BH14" s="27"/>
      <c r="BI14" s="27"/>
      <c r="BJ14" s="27"/>
      <c r="BK14" s="27"/>
      <c r="BL14" s="27"/>
      <c r="BM14" s="27"/>
      <c r="BN14" s="27"/>
      <c r="BO14" s="27"/>
      <c r="BP14" s="27"/>
      <c r="BQ14" s="27"/>
      <c r="BR14" s="27"/>
      <c r="BS14" s="27"/>
      <c r="BT14" s="27"/>
      <c r="BU14" s="27"/>
      <c r="BV14" s="27"/>
      <c r="BW14" s="27"/>
      <c r="BX14" s="27"/>
      <c r="BY14" s="27"/>
      <c r="BZ14" s="27"/>
      <c r="CA14" s="27"/>
      <c r="CB14" s="27"/>
      <c r="CC14" s="27"/>
      <c r="CD14" s="27"/>
      <c r="CE14" s="27"/>
      <c r="CF14" s="27"/>
      <c r="CG14" s="27"/>
      <c r="CH14" s="27"/>
      <c r="CI14" s="27"/>
      <c r="CJ14" s="27"/>
      <c r="CK14" s="27"/>
      <c r="CL14" s="27"/>
      <c r="CM14" s="27"/>
      <c r="CN14" s="27"/>
      <c r="CO14" s="27"/>
      <c r="CP14" s="27"/>
      <c r="CQ14" s="27"/>
      <c r="CR14" s="27"/>
      <c r="CS14" s="27"/>
      <c r="CT14" s="27"/>
      <c r="CU14" s="27"/>
      <c r="CV14" s="27"/>
      <c r="CW14" s="27"/>
      <c r="CX14" s="27"/>
      <c r="CY14" s="27"/>
      <c r="CZ14" s="27"/>
      <c r="DA14" s="27"/>
      <c r="DB14" s="27"/>
      <c r="DC14" s="27"/>
      <c r="DD14" s="27"/>
      <c r="DE14" s="27"/>
      <c r="DF14" s="27"/>
      <c r="DG14" s="27"/>
      <c r="DH14" s="27"/>
      <c r="DI14" s="27"/>
      <c r="DJ14" s="27"/>
      <c r="DK14" s="27"/>
      <c r="DL14" s="27"/>
      <c r="DM14" s="27"/>
      <c r="DN14" s="27"/>
      <c r="DO14" s="27"/>
      <c r="DP14" s="27"/>
      <c r="DQ14" s="27"/>
      <c r="DR14" s="27"/>
      <c r="DS14" s="27"/>
      <c r="DT14" s="27"/>
      <c r="DU14" s="27"/>
      <c r="DV14" s="27"/>
      <c r="DW14" s="27"/>
      <c r="DX14" s="27"/>
      <c r="DY14" s="27"/>
      <c r="DZ14" s="27"/>
      <c r="EA14" s="27"/>
      <c r="EB14" s="27"/>
      <c r="EC14" s="27"/>
      <c r="ED14" s="27"/>
      <c r="EE14" s="27"/>
      <c r="EF14" s="27"/>
      <c r="EG14" s="27"/>
      <c r="EH14" s="27"/>
      <c r="EI14" s="27"/>
      <c r="EJ14" s="27"/>
      <c r="EK14" s="27"/>
      <c r="EL14" s="27"/>
      <c r="EM14" s="27"/>
      <c r="EN14" s="27"/>
      <c r="EO14" s="27"/>
      <c r="EP14" s="27"/>
      <c r="EQ14" s="27"/>
      <c r="ER14" s="27"/>
    </row>
    <row r="15" spans="1:148" s="857" customFormat="1" ht="16.5" customHeight="1" x14ac:dyDescent="0.2">
      <c r="A15" s="348">
        <v>1997</v>
      </c>
      <c r="B15" s="903"/>
      <c r="C15" s="1477">
        <v>0.52200000000000002</v>
      </c>
      <c r="D15" s="1480"/>
      <c r="E15" s="1477">
        <v>0.28899999999999998</v>
      </c>
      <c r="F15" s="1480"/>
      <c r="G15" s="1478">
        <v>0.189</v>
      </c>
      <c r="H15" s="1479"/>
      <c r="I15" s="27"/>
      <c r="J15" s="27"/>
      <c r="K15" s="27"/>
      <c r="L15" s="27"/>
      <c r="M15" s="27"/>
      <c r="N15" s="27"/>
      <c r="O15" s="27"/>
      <c r="P15" s="27"/>
      <c r="Q15" s="27"/>
      <c r="R15" s="27"/>
      <c r="S15" s="27"/>
      <c r="T15" s="27"/>
      <c r="U15" s="27"/>
      <c r="V15" s="27"/>
      <c r="W15" s="27"/>
      <c r="X15" s="27"/>
      <c r="Y15" s="27"/>
      <c r="Z15" s="27"/>
      <c r="AA15" s="27"/>
      <c r="AB15" s="27"/>
      <c r="AC15" s="27"/>
      <c r="AD15" s="27"/>
      <c r="AE15" s="27"/>
      <c r="AF15" s="27"/>
      <c r="AG15" s="27"/>
      <c r="AH15" s="27"/>
      <c r="AI15" s="27"/>
      <c r="AJ15" s="27"/>
      <c r="AK15" s="27"/>
      <c r="AL15" s="27"/>
      <c r="AM15" s="27"/>
      <c r="AN15" s="27"/>
      <c r="AO15" s="27"/>
      <c r="AP15" s="27"/>
      <c r="AQ15" s="27"/>
      <c r="AR15" s="27"/>
      <c r="AS15" s="27"/>
      <c r="AT15" s="27"/>
      <c r="AU15" s="27"/>
      <c r="AV15" s="27"/>
      <c r="AW15" s="27"/>
      <c r="AX15" s="27"/>
      <c r="AY15" s="27"/>
      <c r="AZ15" s="27"/>
      <c r="BA15" s="27"/>
      <c r="BB15" s="27"/>
      <c r="BC15" s="27"/>
      <c r="BD15" s="27"/>
      <c r="BE15" s="27"/>
      <c r="BF15" s="27"/>
      <c r="BG15" s="27"/>
      <c r="BH15" s="27"/>
      <c r="BI15" s="27"/>
      <c r="BJ15" s="27"/>
      <c r="BK15" s="27"/>
      <c r="BL15" s="27"/>
      <c r="BM15" s="27"/>
      <c r="BN15" s="27"/>
      <c r="BO15" s="27"/>
      <c r="BP15" s="27"/>
      <c r="BQ15" s="27"/>
      <c r="BR15" s="27"/>
      <c r="BS15" s="27"/>
      <c r="BT15" s="27"/>
      <c r="BU15" s="27"/>
      <c r="BV15" s="27"/>
      <c r="BW15" s="27"/>
      <c r="BX15" s="27"/>
      <c r="BY15" s="27"/>
      <c r="BZ15" s="27"/>
      <c r="CA15" s="27"/>
      <c r="CB15" s="27"/>
      <c r="CC15" s="27"/>
      <c r="CD15" s="27"/>
      <c r="CE15" s="27"/>
      <c r="CF15" s="27"/>
      <c r="CG15" s="27"/>
      <c r="CH15" s="27"/>
      <c r="CI15" s="27"/>
      <c r="CJ15" s="27"/>
      <c r="CK15" s="27"/>
      <c r="CL15" s="27"/>
      <c r="CM15" s="27"/>
      <c r="CN15" s="27"/>
      <c r="CO15" s="27"/>
      <c r="CP15" s="27"/>
      <c r="CQ15" s="27"/>
      <c r="CR15" s="27"/>
      <c r="CS15" s="27"/>
      <c r="CT15" s="27"/>
      <c r="CU15" s="27"/>
      <c r="CV15" s="27"/>
      <c r="CW15" s="27"/>
      <c r="CX15" s="27"/>
      <c r="CY15" s="27"/>
      <c r="CZ15" s="27"/>
      <c r="DA15" s="27"/>
      <c r="DB15" s="27"/>
      <c r="DC15" s="27"/>
      <c r="DD15" s="27"/>
      <c r="DE15" s="27"/>
      <c r="DF15" s="27"/>
      <c r="DG15" s="27"/>
      <c r="DH15" s="27"/>
      <c r="DI15" s="27"/>
      <c r="DJ15" s="27"/>
      <c r="DK15" s="27"/>
      <c r="DL15" s="27"/>
      <c r="DM15" s="27"/>
      <c r="DN15" s="27"/>
      <c r="DO15" s="27"/>
      <c r="DP15" s="27"/>
      <c r="DQ15" s="27"/>
      <c r="DR15" s="27"/>
      <c r="DS15" s="27"/>
      <c r="DT15" s="27"/>
      <c r="DU15" s="27"/>
      <c r="DV15" s="27"/>
      <c r="DW15" s="27"/>
      <c r="DX15" s="27"/>
      <c r="DY15" s="27"/>
      <c r="DZ15" s="27"/>
      <c r="EA15" s="27"/>
      <c r="EB15" s="27"/>
      <c r="EC15" s="27"/>
      <c r="ED15" s="27"/>
      <c r="EE15" s="27"/>
      <c r="EF15" s="27"/>
      <c r="EG15" s="27"/>
      <c r="EH15" s="27"/>
      <c r="EI15" s="27"/>
      <c r="EJ15" s="27"/>
      <c r="EK15" s="27"/>
      <c r="EL15" s="27"/>
      <c r="EM15" s="27"/>
      <c r="EN15" s="27"/>
      <c r="EO15" s="27"/>
      <c r="EP15" s="27"/>
      <c r="EQ15" s="27"/>
      <c r="ER15" s="27"/>
    </row>
    <row r="16" spans="1:148" s="857" customFormat="1" ht="16.5" customHeight="1" x14ac:dyDescent="0.2">
      <c r="A16" s="348">
        <v>1998</v>
      </c>
      <c r="B16" s="903"/>
      <c r="C16" s="1477">
        <v>0.51200000000000001</v>
      </c>
      <c r="D16" s="1480"/>
      <c r="E16" s="1477">
        <v>0.30399999999999999</v>
      </c>
      <c r="F16" s="1480"/>
      <c r="G16" s="1478">
        <v>0.183</v>
      </c>
      <c r="H16" s="1479"/>
      <c r="I16" s="27"/>
      <c r="J16" s="27"/>
      <c r="K16" s="27"/>
      <c r="L16" s="27"/>
      <c r="M16" s="27"/>
      <c r="N16" s="27"/>
      <c r="O16" s="27"/>
      <c r="P16" s="27"/>
      <c r="Q16" s="27"/>
      <c r="R16" s="27"/>
      <c r="S16" s="27"/>
      <c r="T16" s="27"/>
      <c r="U16" s="27"/>
      <c r="V16" s="27"/>
      <c r="W16" s="27"/>
      <c r="X16" s="27"/>
      <c r="Y16" s="27"/>
      <c r="Z16" s="27"/>
      <c r="AA16" s="27"/>
      <c r="AB16" s="27"/>
      <c r="AC16" s="27"/>
      <c r="AD16" s="27"/>
      <c r="AE16" s="27"/>
      <c r="AF16" s="27"/>
      <c r="AG16" s="27"/>
      <c r="AH16" s="27"/>
      <c r="AI16" s="27"/>
      <c r="AJ16" s="27"/>
      <c r="AK16" s="27"/>
      <c r="AL16" s="27"/>
      <c r="AM16" s="27"/>
      <c r="AN16" s="27"/>
      <c r="AO16" s="27"/>
      <c r="AP16" s="27"/>
      <c r="AQ16" s="27"/>
      <c r="AR16" s="27"/>
      <c r="AS16" s="27"/>
      <c r="AT16" s="27"/>
      <c r="AU16" s="27"/>
      <c r="AV16" s="27"/>
      <c r="AW16" s="27"/>
      <c r="AX16" s="27"/>
      <c r="AY16" s="27"/>
      <c r="AZ16" s="27"/>
      <c r="BA16" s="27"/>
      <c r="BB16" s="27"/>
      <c r="BC16" s="27"/>
      <c r="BD16" s="27"/>
      <c r="BE16" s="27"/>
      <c r="BF16" s="27"/>
      <c r="BG16" s="27"/>
      <c r="BH16" s="27"/>
      <c r="BI16" s="27"/>
      <c r="BJ16" s="27"/>
      <c r="BK16" s="27"/>
      <c r="BL16" s="27"/>
      <c r="BM16" s="27"/>
      <c r="BN16" s="27"/>
      <c r="BO16" s="27"/>
      <c r="BP16" s="27"/>
      <c r="BQ16" s="27"/>
      <c r="BR16" s="27"/>
      <c r="BS16" s="27"/>
      <c r="BT16" s="27"/>
      <c r="BU16" s="27"/>
      <c r="BV16" s="27"/>
      <c r="BW16" s="27"/>
      <c r="BX16" s="27"/>
      <c r="BY16" s="27"/>
      <c r="BZ16" s="27"/>
      <c r="CA16" s="27"/>
      <c r="CB16" s="27"/>
      <c r="CC16" s="27"/>
      <c r="CD16" s="27"/>
      <c r="CE16" s="27"/>
      <c r="CF16" s="27"/>
      <c r="CG16" s="27"/>
      <c r="CH16" s="27"/>
      <c r="CI16" s="27"/>
      <c r="CJ16" s="27"/>
      <c r="CK16" s="27"/>
      <c r="CL16" s="27"/>
      <c r="CM16" s="27"/>
      <c r="CN16" s="27"/>
      <c r="CO16" s="27"/>
      <c r="CP16" s="27"/>
      <c r="CQ16" s="27"/>
      <c r="CR16" s="27"/>
      <c r="CS16" s="27"/>
      <c r="CT16" s="27"/>
      <c r="CU16" s="27"/>
      <c r="CV16" s="27"/>
      <c r="CW16" s="27"/>
      <c r="CX16" s="27"/>
      <c r="CY16" s="27"/>
      <c r="CZ16" s="27"/>
      <c r="DA16" s="27"/>
      <c r="DB16" s="27"/>
      <c r="DC16" s="27"/>
      <c r="DD16" s="27"/>
      <c r="DE16" s="27"/>
      <c r="DF16" s="27"/>
      <c r="DG16" s="27"/>
      <c r="DH16" s="27"/>
      <c r="DI16" s="27"/>
      <c r="DJ16" s="27"/>
      <c r="DK16" s="27"/>
      <c r="DL16" s="27"/>
      <c r="DM16" s="27"/>
      <c r="DN16" s="27"/>
      <c r="DO16" s="27"/>
      <c r="DP16" s="27"/>
      <c r="DQ16" s="27"/>
      <c r="DR16" s="27"/>
      <c r="DS16" s="27"/>
      <c r="DT16" s="27"/>
      <c r="DU16" s="27"/>
      <c r="DV16" s="27"/>
      <c r="DW16" s="27"/>
      <c r="DX16" s="27"/>
      <c r="DY16" s="27"/>
      <c r="DZ16" s="27"/>
      <c r="EA16" s="27"/>
      <c r="EB16" s="27"/>
      <c r="EC16" s="27"/>
      <c r="ED16" s="27"/>
      <c r="EE16" s="27"/>
      <c r="EF16" s="27"/>
      <c r="EG16" s="27"/>
      <c r="EH16" s="27"/>
      <c r="EI16" s="27"/>
      <c r="EJ16" s="27"/>
      <c r="EK16" s="27"/>
      <c r="EL16" s="27"/>
      <c r="EM16" s="27"/>
      <c r="EN16" s="27"/>
      <c r="EO16" s="27"/>
      <c r="EP16" s="27"/>
      <c r="EQ16" s="27"/>
      <c r="ER16" s="27"/>
    </row>
    <row r="17" spans="1:148" s="857" customFormat="1" ht="16.5" customHeight="1" x14ac:dyDescent="0.2">
      <c r="A17" s="348">
        <v>1999</v>
      </c>
      <c r="B17" s="903"/>
      <c r="C17" s="1477">
        <v>0.50900000000000001</v>
      </c>
      <c r="D17" s="1480"/>
      <c r="E17" s="1477">
        <v>0.30499999999999999</v>
      </c>
      <c r="F17" s="1480"/>
      <c r="G17" s="1478">
        <v>0.186</v>
      </c>
      <c r="H17" s="1479"/>
      <c r="I17" s="27"/>
      <c r="J17" s="27"/>
      <c r="K17" s="27"/>
      <c r="L17" s="27"/>
      <c r="M17" s="27"/>
      <c r="N17" s="27"/>
      <c r="O17" s="27"/>
      <c r="P17" s="27"/>
      <c r="Q17" s="27"/>
      <c r="R17" s="27"/>
      <c r="S17" s="27"/>
      <c r="T17" s="27"/>
      <c r="U17" s="27"/>
      <c r="V17" s="27"/>
      <c r="W17" s="27"/>
      <c r="X17" s="27"/>
      <c r="Y17" s="27"/>
      <c r="Z17" s="27"/>
      <c r="AA17" s="27"/>
      <c r="AB17" s="27"/>
      <c r="AC17" s="27"/>
      <c r="AD17" s="27"/>
      <c r="AE17" s="27"/>
      <c r="AF17" s="27"/>
      <c r="AG17" s="27"/>
      <c r="AH17" s="27"/>
      <c r="AI17" s="27"/>
      <c r="AJ17" s="27"/>
      <c r="AK17" s="27"/>
      <c r="AL17" s="27"/>
      <c r="AM17" s="27"/>
      <c r="AN17" s="27"/>
      <c r="AO17" s="27"/>
      <c r="AP17" s="27"/>
      <c r="AQ17" s="27"/>
      <c r="AR17" s="27"/>
      <c r="AS17" s="27"/>
      <c r="AT17" s="27"/>
      <c r="AU17" s="27"/>
      <c r="AV17" s="27"/>
      <c r="AW17" s="27"/>
      <c r="AX17" s="27"/>
      <c r="AY17" s="27"/>
      <c r="AZ17" s="27"/>
      <c r="BA17" s="27"/>
      <c r="BB17" s="27"/>
      <c r="BC17" s="27"/>
      <c r="BD17" s="27"/>
      <c r="BE17" s="27"/>
      <c r="BF17" s="27"/>
      <c r="BG17" s="27"/>
      <c r="BH17" s="27"/>
      <c r="BI17" s="27"/>
      <c r="BJ17" s="27"/>
      <c r="BK17" s="27"/>
      <c r="BL17" s="27"/>
      <c r="BM17" s="27"/>
      <c r="BN17" s="27"/>
      <c r="BO17" s="27"/>
      <c r="BP17" s="27"/>
      <c r="BQ17" s="27"/>
      <c r="BR17" s="27"/>
      <c r="BS17" s="27"/>
      <c r="BT17" s="27"/>
      <c r="BU17" s="27"/>
      <c r="BV17" s="27"/>
      <c r="BW17" s="27"/>
      <c r="BX17" s="27"/>
      <c r="BY17" s="27"/>
      <c r="BZ17" s="27"/>
      <c r="CA17" s="27"/>
      <c r="CB17" s="27"/>
      <c r="CC17" s="27"/>
      <c r="CD17" s="27"/>
      <c r="CE17" s="27"/>
      <c r="CF17" s="27"/>
      <c r="CG17" s="27"/>
      <c r="CH17" s="27"/>
      <c r="CI17" s="27"/>
      <c r="CJ17" s="27"/>
      <c r="CK17" s="27"/>
      <c r="CL17" s="27"/>
      <c r="CM17" s="27"/>
      <c r="CN17" s="27"/>
      <c r="CO17" s="27"/>
      <c r="CP17" s="27"/>
      <c r="CQ17" s="27"/>
      <c r="CR17" s="27"/>
      <c r="CS17" s="27"/>
      <c r="CT17" s="27"/>
      <c r="CU17" s="27"/>
      <c r="CV17" s="27"/>
      <c r="CW17" s="27"/>
      <c r="CX17" s="27"/>
      <c r="CY17" s="27"/>
      <c r="CZ17" s="27"/>
      <c r="DA17" s="27"/>
      <c r="DB17" s="27"/>
      <c r="DC17" s="27"/>
      <c r="DD17" s="27"/>
      <c r="DE17" s="27"/>
      <c r="DF17" s="27"/>
      <c r="DG17" s="27"/>
      <c r="DH17" s="27"/>
      <c r="DI17" s="27"/>
      <c r="DJ17" s="27"/>
      <c r="DK17" s="27"/>
      <c r="DL17" s="27"/>
      <c r="DM17" s="27"/>
      <c r="DN17" s="27"/>
      <c r="DO17" s="27"/>
      <c r="DP17" s="27"/>
      <c r="DQ17" s="27"/>
      <c r="DR17" s="27"/>
      <c r="DS17" s="27"/>
      <c r="DT17" s="27"/>
      <c r="DU17" s="27"/>
      <c r="DV17" s="27"/>
      <c r="DW17" s="27"/>
      <c r="DX17" s="27"/>
      <c r="DY17" s="27"/>
      <c r="DZ17" s="27"/>
      <c r="EA17" s="27"/>
      <c r="EB17" s="27"/>
      <c r="EC17" s="27"/>
      <c r="ED17" s="27"/>
      <c r="EE17" s="27"/>
      <c r="EF17" s="27"/>
      <c r="EG17" s="27"/>
      <c r="EH17" s="27"/>
      <c r="EI17" s="27"/>
      <c r="EJ17" s="27"/>
      <c r="EK17" s="27"/>
      <c r="EL17" s="27"/>
      <c r="EM17" s="27"/>
      <c r="EN17" s="27"/>
      <c r="EO17" s="27"/>
      <c r="EP17" s="27"/>
      <c r="EQ17" s="27"/>
      <c r="ER17" s="27"/>
    </row>
    <row r="18" spans="1:148" s="857" customFormat="1" ht="16.5" customHeight="1" x14ac:dyDescent="0.2">
      <c r="A18" s="348">
        <v>2000</v>
      </c>
      <c r="B18" s="903"/>
      <c r="C18" s="1477">
        <v>0.51100000000000001</v>
      </c>
      <c r="D18" s="1480"/>
      <c r="E18" s="1477">
        <v>0.30099999999999999</v>
      </c>
      <c r="F18" s="1480"/>
      <c r="G18" s="1478">
        <v>0.187</v>
      </c>
      <c r="H18" s="1479"/>
      <c r="I18" s="1481"/>
      <c r="J18" s="27"/>
      <c r="K18" s="27"/>
      <c r="L18" s="27"/>
      <c r="M18" s="27"/>
      <c r="N18" s="27"/>
      <c r="O18" s="27"/>
      <c r="P18" s="27"/>
      <c r="Q18" s="27"/>
      <c r="R18" s="27"/>
      <c r="S18" s="27"/>
      <c r="T18" s="27"/>
      <c r="U18" s="27"/>
      <c r="V18" s="27"/>
      <c r="W18" s="27"/>
      <c r="X18" s="27"/>
      <c r="Y18" s="27"/>
      <c r="Z18" s="27"/>
      <c r="AA18" s="27"/>
      <c r="AB18" s="27"/>
      <c r="AC18" s="27"/>
      <c r="AD18" s="27"/>
      <c r="AE18" s="27"/>
      <c r="AF18" s="27"/>
      <c r="AG18" s="27"/>
      <c r="AH18" s="27"/>
      <c r="AI18" s="27"/>
      <c r="AJ18" s="27"/>
      <c r="AK18" s="27"/>
      <c r="AL18" s="27"/>
      <c r="AM18" s="27"/>
      <c r="AN18" s="27"/>
      <c r="AO18" s="27"/>
      <c r="AP18" s="27"/>
      <c r="AQ18" s="27"/>
      <c r="AR18" s="27"/>
      <c r="AS18" s="27"/>
      <c r="AT18" s="27"/>
      <c r="AU18" s="27"/>
      <c r="AV18" s="27"/>
      <c r="AW18" s="27"/>
      <c r="AX18" s="27"/>
      <c r="AY18" s="27"/>
      <c r="AZ18" s="27"/>
      <c r="BA18" s="27"/>
      <c r="BB18" s="27"/>
      <c r="BC18" s="27"/>
      <c r="BD18" s="27"/>
      <c r="BE18" s="27"/>
      <c r="BF18" s="27"/>
      <c r="BG18" s="27"/>
      <c r="BH18" s="27"/>
      <c r="BI18" s="27"/>
      <c r="BJ18" s="27"/>
      <c r="BK18" s="27"/>
      <c r="BL18" s="27"/>
      <c r="BM18" s="27"/>
      <c r="BN18" s="27"/>
      <c r="BO18" s="27"/>
      <c r="BP18" s="27"/>
      <c r="BQ18" s="27"/>
      <c r="BR18" s="27"/>
      <c r="BS18" s="27"/>
      <c r="BT18" s="27"/>
      <c r="BU18" s="27"/>
      <c r="BV18" s="27"/>
      <c r="BW18" s="27"/>
      <c r="BX18" s="27"/>
      <c r="BY18" s="27"/>
      <c r="BZ18" s="27"/>
      <c r="CA18" s="27"/>
      <c r="CB18" s="27"/>
      <c r="CC18" s="27"/>
      <c r="CD18" s="27"/>
      <c r="CE18" s="27"/>
      <c r="CF18" s="27"/>
      <c r="CG18" s="27"/>
      <c r="CH18" s="27"/>
      <c r="CI18" s="27"/>
      <c r="CJ18" s="27"/>
      <c r="CK18" s="27"/>
      <c r="CL18" s="27"/>
      <c r="CM18" s="27"/>
      <c r="CN18" s="27"/>
      <c r="CO18" s="27"/>
      <c r="CP18" s="27"/>
      <c r="CQ18" s="27"/>
      <c r="CR18" s="27"/>
      <c r="CS18" s="27"/>
      <c r="CT18" s="27"/>
      <c r="CU18" s="27"/>
      <c r="CV18" s="27"/>
      <c r="CW18" s="27"/>
      <c r="CX18" s="27"/>
      <c r="CY18" s="27"/>
      <c r="CZ18" s="27"/>
      <c r="DA18" s="27"/>
      <c r="DB18" s="27"/>
      <c r="DC18" s="27"/>
      <c r="DD18" s="27"/>
      <c r="DE18" s="27"/>
      <c r="DF18" s="27"/>
      <c r="DG18" s="27"/>
      <c r="DH18" s="27"/>
      <c r="DI18" s="27"/>
      <c r="DJ18" s="27"/>
      <c r="DK18" s="27"/>
      <c r="DL18" s="27"/>
      <c r="DM18" s="27"/>
      <c r="DN18" s="27"/>
      <c r="DO18" s="27"/>
      <c r="DP18" s="27"/>
      <c r="DQ18" s="27"/>
      <c r="DR18" s="27"/>
      <c r="DS18" s="27"/>
      <c r="DT18" s="27"/>
      <c r="DU18" s="27"/>
      <c r="DV18" s="27"/>
      <c r="DW18" s="27"/>
      <c r="DX18" s="27"/>
      <c r="DY18" s="27"/>
      <c r="DZ18" s="27"/>
      <c r="EA18" s="27"/>
      <c r="EB18" s="27"/>
      <c r="EC18" s="27"/>
      <c r="ED18" s="27"/>
      <c r="EE18" s="27"/>
      <c r="EF18" s="27"/>
      <c r="EG18" s="27"/>
      <c r="EH18" s="27"/>
      <c r="EI18" s="27"/>
      <c r="EJ18" s="27"/>
      <c r="EK18" s="27"/>
      <c r="EL18" s="27"/>
      <c r="EM18" s="27"/>
      <c r="EN18" s="27"/>
      <c r="EO18" s="27"/>
      <c r="EP18" s="27"/>
      <c r="EQ18" s="27"/>
      <c r="ER18" s="27"/>
    </row>
    <row r="19" spans="1:148" s="857" customFormat="1" ht="16.5" customHeight="1" x14ac:dyDescent="0.2">
      <c r="A19" s="348">
        <v>2001</v>
      </c>
      <c r="B19" s="903"/>
      <c r="C19" s="1477">
        <v>0.495</v>
      </c>
      <c r="D19" s="1480"/>
      <c r="E19" s="1477">
        <v>0.29599999999999999</v>
      </c>
      <c r="F19" s="1480"/>
      <c r="G19" s="1478">
        <v>0.20899999999999999</v>
      </c>
      <c r="H19" s="1479"/>
      <c r="I19" s="1481"/>
      <c r="J19" s="27"/>
      <c r="K19" s="27"/>
      <c r="L19" s="27"/>
      <c r="M19" s="27"/>
      <c r="N19" s="27"/>
      <c r="O19" s="27"/>
      <c r="P19" s="27"/>
      <c r="Q19" s="27"/>
      <c r="R19" s="27"/>
      <c r="S19" s="27"/>
      <c r="T19" s="27"/>
      <c r="U19" s="27"/>
      <c r="V19" s="27"/>
      <c r="W19" s="27"/>
      <c r="X19" s="27"/>
      <c r="Y19" s="27"/>
      <c r="Z19" s="27"/>
      <c r="AA19" s="27"/>
      <c r="AB19" s="27"/>
      <c r="AC19" s="27"/>
      <c r="AD19" s="27"/>
      <c r="AE19" s="27"/>
      <c r="AF19" s="27"/>
      <c r="AG19" s="27"/>
      <c r="AH19" s="27"/>
      <c r="AI19" s="27"/>
      <c r="AJ19" s="27"/>
      <c r="AK19" s="27"/>
      <c r="AL19" s="27"/>
      <c r="AM19" s="27"/>
      <c r="AN19" s="27"/>
      <c r="AO19" s="27"/>
      <c r="AP19" s="27"/>
      <c r="AQ19" s="27"/>
      <c r="AR19" s="27"/>
      <c r="AS19" s="27"/>
      <c r="AT19" s="27"/>
      <c r="AU19" s="27"/>
      <c r="AV19" s="27"/>
      <c r="AW19" s="27"/>
      <c r="AX19" s="27"/>
      <c r="AY19" s="27"/>
      <c r="AZ19" s="27"/>
      <c r="BA19" s="27"/>
      <c r="BB19" s="27"/>
      <c r="BC19" s="27"/>
      <c r="BD19" s="27"/>
      <c r="BE19" s="27"/>
      <c r="BF19" s="27"/>
      <c r="BG19" s="27"/>
      <c r="BH19" s="27"/>
      <c r="BI19" s="27"/>
      <c r="BJ19" s="27"/>
      <c r="BK19" s="27"/>
      <c r="BL19" s="27"/>
      <c r="BM19" s="27"/>
      <c r="BN19" s="27"/>
      <c r="BO19" s="27"/>
      <c r="BP19" s="27"/>
      <c r="BQ19" s="27"/>
      <c r="BR19" s="27"/>
      <c r="BS19" s="27"/>
      <c r="BT19" s="27"/>
      <c r="BU19" s="27"/>
      <c r="BV19" s="27"/>
      <c r="BW19" s="27"/>
      <c r="BX19" s="27"/>
      <c r="BY19" s="27"/>
      <c r="BZ19" s="27"/>
      <c r="CA19" s="27"/>
      <c r="CB19" s="27"/>
      <c r="CC19" s="27"/>
      <c r="CD19" s="27"/>
      <c r="CE19" s="27"/>
      <c r="CF19" s="27"/>
      <c r="CG19" s="27"/>
      <c r="CH19" s="27"/>
      <c r="CI19" s="27"/>
      <c r="CJ19" s="27"/>
      <c r="CK19" s="27"/>
      <c r="CL19" s="27"/>
      <c r="CM19" s="27"/>
      <c r="CN19" s="27"/>
      <c r="CO19" s="27"/>
      <c r="CP19" s="27"/>
      <c r="CQ19" s="27"/>
      <c r="CR19" s="27"/>
      <c r="CS19" s="27"/>
      <c r="CT19" s="27"/>
      <c r="CU19" s="27"/>
      <c r="CV19" s="27"/>
      <c r="CW19" s="27"/>
      <c r="CX19" s="27"/>
      <c r="CY19" s="27"/>
      <c r="CZ19" s="27"/>
      <c r="DA19" s="27"/>
      <c r="DB19" s="27"/>
      <c r="DC19" s="27"/>
      <c r="DD19" s="27"/>
      <c r="DE19" s="27"/>
      <c r="DF19" s="27"/>
      <c r="DG19" s="27"/>
      <c r="DH19" s="27"/>
      <c r="DI19" s="27"/>
      <c r="DJ19" s="27"/>
      <c r="DK19" s="27"/>
      <c r="DL19" s="27"/>
      <c r="DM19" s="27"/>
      <c r="DN19" s="27"/>
      <c r="DO19" s="27"/>
      <c r="DP19" s="27"/>
      <c r="DQ19" s="27"/>
      <c r="DR19" s="27"/>
      <c r="DS19" s="27"/>
      <c r="DT19" s="27"/>
      <c r="DU19" s="27"/>
      <c r="DV19" s="27"/>
      <c r="DW19" s="27"/>
      <c r="DX19" s="27"/>
      <c r="DY19" s="27"/>
      <c r="DZ19" s="27"/>
      <c r="EA19" s="27"/>
      <c r="EB19" s="27"/>
      <c r="EC19" s="27"/>
      <c r="ED19" s="27"/>
      <c r="EE19" s="27"/>
      <c r="EF19" s="27"/>
      <c r="EG19" s="27"/>
      <c r="EH19" s="27"/>
      <c r="EI19" s="27"/>
      <c r="EJ19" s="27"/>
      <c r="EK19" s="27"/>
      <c r="EL19" s="27"/>
      <c r="EM19" s="27"/>
      <c r="EN19" s="27"/>
      <c r="EO19" s="27"/>
      <c r="EP19" s="27"/>
      <c r="EQ19" s="27"/>
      <c r="ER19" s="27"/>
    </row>
    <row r="20" spans="1:148" s="857" customFormat="1" ht="16.5" customHeight="1" x14ac:dyDescent="0.2">
      <c r="A20" s="348">
        <v>2002</v>
      </c>
      <c r="B20" s="903"/>
      <c r="C20" s="1477">
        <v>0.48099999999999998</v>
      </c>
      <c r="D20" s="1480"/>
      <c r="E20" s="1477">
        <v>0.29699999999999999</v>
      </c>
      <c r="F20" s="1480"/>
      <c r="G20" s="1478">
        <v>0.222</v>
      </c>
      <c r="H20" s="1479"/>
      <c r="I20" s="1481"/>
      <c r="J20" s="27"/>
      <c r="K20" s="27"/>
      <c r="L20" s="27"/>
      <c r="M20" s="27"/>
      <c r="N20" s="27"/>
      <c r="O20" s="27"/>
      <c r="P20" s="27"/>
      <c r="Q20" s="27"/>
      <c r="R20" s="27"/>
      <c r="S20" s="27"/>
      <c r="T20" s="27"/>
      <c r="U20" s="27"/>
      <c r="V20" s="27"/>
      <c r="W20" s="27"/>
      <c r="X20" s="27"/>
      <c r="Y20" s="27"/>
      <c r="Z20" s="27"/>
      <c r="AA20" s="27"/>
      <c r="AB20" s="27"/>
      <c r="AC20" s="27"/>
      <c r="AD20" s="27"/>
      <c r="AE20" s="27"/>
      <c r="AF20" s="27"/>
      <c r="AG20" s="27"/>
      <c r="AH20" s="27"/>
      <c r="AI20" s="27"/>
      <c r="AJ20" s="27"/>
      <c r="AK20" s="27"/>
      <c r="AL20" s="27"/>
      <c r="AM20" s="27"/>
      <c r="AN20" s="27"/>
      <c r="AO20" s="27"/>
      <c r="AP20" s="27"/>
      <c r="AQ20" s="27"/>
      <c r="AR20" s="27"/>
      <c r="AS20" s="27"/>
      <c r="AT20" s="27"/>
      <c r="AU20" s="27"/>
      <c r="AV20" s="27"/>
      <c r="AW20" s="27"/>
      <c r="AX20" s="27"/>
      <c r="AY20" s="27"/>
      <c r="AZ20" s="27"/>
      <c r="BA20" s="27"/>
      <c r="BB20" s="27"/>
      <c r="BC20" s="27"/>
      <c r="BD20" s="27"/>
      <c r="BE20" s="27"/>
      <c r="BF20" s="27"/>
      <c r="BG20" s="27"/>
      <c r="BH20" s="27"/>
      <c r="BI20" s="27"/>
      <c r="BJ20" s="27"/>
      <c r="BK20" s="27"/>
      <c r="BL20" s="27"/>
      <c r="BM20" s="27"/>
      <c r="BN20" s="27"/>
      <c r="BO20" s="27"/>
      <c r="BP20" s="27"/>
      <c r="BQ20" s="27"/>
      <c r="BR20" s="27"/>
      <c r="BS20" s="27"/>
      <c r="BT20" s="27"/>
      <c r="BU20" s="27"/>
      <c r="BV20" s="27"/>
      <c r="BW20" s="27"/>
      <c r="BX20" s="27"/>
      <c r="BY20" s="27"/>
      <c r="BZ20" s="27"/>
      <c r="CA20" s="27"/>
      <c r="CB20" s="27"/>
      <c r="CC20" s="27"/>
      <c r="CD20" s="27"/>
      <c r="CE20" s="27"/>
      <c r="CF20" s="27"/>
      <c r="CG20" s="27"/>
      <c r="CH20" s="27"/>
      <c r="CI20" s="27"/>
      <c r="CJ20" s="27"/>
      <c r="CK20" s="27"/>
      <c r="CL20" s="27"/>
      <c r="CM20" s="27"/>
      <c r="CN20" s="27"/>
      <c r="CO20" s="27"/>
      <c r="CP20" s="27"/>
      <c r="CQ20" s="27"/>
      <c r="CR20" s="27"/>
      <c r="CS20" s="27"/>
      <c r="CT20" s="27"/>
      <c r="CU20" s="27"/>
      <c r="CV20" s="27"/>
      <c r="CW20" s="27"/>
      <c r="CX20" s="27"/>
      <c r="CY20" s="27"/>
      <c r="CZ20" s="27"/>
      <c r="DA20" s="27"/>
      <c r="DB20" s="27"/>
      <c r="DC20" s="27"/>
      <c r="DD20" s="27"/>
      <c r="DE20" s="27"/>
      <c r="DF20" s="27"/>
      <c r="DG20" s="27"/>
      <c r="DH20" s="27"/>
      <c r="DI20" s="27"/>
      <c r="DJ20" s="27"/>
      <c r="DK20" s="27"/>
      <c r="DL20" s="27"/>
      <c r="DM20" s="27"/>
      <c r="DN20" s="27"/>
      <c r="DO20" s="27"/>
      <c r="DP20" s="27"/>
      <c r="DQ20" s="27"/>
      <c r="DR20" s="27"/>
      <c r="DS20" s="27"/>
      <c r="DT20" s="27"/>
      <c r="DU20" s="27"/>
      <c r="DV20" s="27"/>
      <c r="DW20" s="27"/>
      <c r="DX20" s="27"/>
      <c r="DY20" s="27"/>
      <c r="DZ20" s="27"/>
      <c r="EA20" s="27"/>
      <c r="EB20" s="27"/>
      <c r="EC20" s="27"/>
      <c r="ED20" s="27"/>
      <c r="EE20" s="27"/>
      <c r="EF20" s="27"/>
      <c r="EG20" s="27"/>
      <c r="EH20" s="27"/>
      <c r="EI20" s="27"/>
      <c r="EJ20" s="27"/>
      <c r="EK20" s="27"/>
      <c r="EL20" s="27"/>
      <c r="EM20" s="27"/>
      <c r="EN20" s="27"/>
      <c r="EO20" s="27"/>
      <c r="EP20" s="27"/>
      <c r="EQ20" s="27"/>
      <c r="ER20" s="27"/>
    </row>
    <row r="21" spans="1:148" s="857" customFormat="1" ht="16.5" customHeight="1" x14ac:dyDescent="0.2">
      <c r="A21" s="348">
        <v>2003</v>
      </c>
      <c r="B21" s="903"/>
      <c r="C21" s="1477">
        <v>0.47099999999999997</v>
      </c>
      <c r="D21" s="1480"/>
      <c r="E21" s="1477">
        <v>0.30199999999999999</v>
      </c>
      <c r="F21" s="1480"/>
      <c r="G21" s="1478">
        <v>0.22800000000000001</v>
      </c>
      <c r="H21" s="1479"/>
      <c r="I21" s="1481"/>
      <c r="J21" s="27"/>
      <c r="K21" s="27"/>
      <c r="L21" s="27"/>
      <c r="M21" s="27"/>
      <c r="N21" s="27"/>
      <c r="O21" s="27"/>
      <c r="P21" s="27"/>
      <c r="Q21" s="27"/>
      <c r="R21" s="27"/>
      <c r="S21" s="27"/>
      <c r="T21" s="27"/>
      <c r="U21" s="27"/>
      <c r="V21" s="27"/>
      <c r="W21" s="27"/>
      <c r="X21" s="27"/>
      <c r="Y21" s="27"/>
      <c r="Z21" s="27"/>
      <c r="AA21" s="27"/>
      <c r="AB21" s="27"/>
      <c r="AC21" s="27"/>
      <c r="AD21" s="27"/>
      <c r="AE21" s="27"/>
      <c r="AF21" s="27"/>
      <c r="AG21" s="27"/>
      <c r="AH21" s="27"/>
      <c r="AI21" s="27"/>
      <c r="AJ21" s="27"/>
      <c r="AK21" s="27"/>
      <c r="AL21" s="27"/>
      <c r="AM21" s="27"/>
      <c r="AN21" s="27"/>
      <c r="AO21" s="27"/>
      <c r="AP21" s="27"/>
      <c r="AQ21" s="27"/>
      <c r="AR21" s="27"/>
      <c r="AS21" s="27"/>
      <c r="AT21" s="27"/>
      <c r="AU21" s="27"/>
      <c r="AV21" s="27"/>
      <c r="AW21" s="27"/>
      <c r="AX21" s="27"/>
      <c r="AY21" s="27"/>
      <c r="AZ21" s="27"/>
      <c r="BA21" s="27"/>
      <c r="BB21" s="27"/>
      <c r="BC21" s="27"/>
      <c r="BD21" s="27"/>
      <c r="BE21" s="27"/>
      <c r="BF21" s="27"/>
      <c r="BG21" s="27"/>
      <c r="BH21" s="27"/>
      <c r="BI21" s="27"/>
      <c r="BJ21" s="27"/>
      <c r="BK21" s="27"/>
      <c r="BL21" s="27"/>
      <c r="BM21" s="27"/>
      <c r="BN21" s="27"/>
      <c r="BO21" s="27"/>
      <c r="BP21" s="27"/>
      <c r="BQ21" s="27"/>
      <c r="BR21" s="27"/>
      <c r="BS21" s="27"/>
      <c r="BT21" s="27"/>
      <c r="BU21" s="27"/>
      <c r="BV21" s="27"/>
      <c r="BW21" s="27"/>
      <c r="BX21" s="27"/>
      <c r="BY21" s="27"/>
      <c r="BZ21" s="27"/>
      <c r="CA21" s="27"/>
      <c r="CB21" s="27"/>
      <c r="CC21" s="27"/>
      <c r="CD21" s="27"/>
      <c r="CE21" s="27"/>
      <c r="CF21" s="27"/>
      <c r="CG21" s="27"/>
      <c r="CH21" s="27"/>
      <c r="CI21" s="27"/>
      <c r="CJ21" s="27"/>
      <c r="CK21" s="27"/>
      <c r="CL21" s="27"/>
      <c r="CM21" s="27"/>
      <c r="CN21" s="27"/>
      <c r="CO21" s="27"/>
      <c r="CP21" s="27"/>
      <c r="CQ21" s="27"/>
      <c r="CR21" s="27"/>
      <c r="CS21" s="27"/>
      <c r="CT21" s="27"/>
      <c r="CU21" s="27"/>
      <c r="CV21" s="27"/>
      <c r="CW21" s="27"/>
      <c r="CX21" s="27"/>
      <c r="CY21" s="27"/>
      <c r="CZ21" s="27"/>
      <c r="DA21" s="27"/>
      <c r="DB21" s="27"/>
      <c r="DC21" s="27"/>
      <c r="DD21" s="27"/>
      <c r="DE21" s="27"/>
      <c r="DF21" s="27"/>
      <c r="DG21" s="27"/>
      <c r="DH21" s="27"/>
      <c r="DI21" s="27"/>
      <c r="DJ21" s="27"/>
      <c r="DK21" s="27"/>
      <c r="DL21" s="27"/>
      <c r="DM21" s="27"/>
      <c r="DN21" s="27"/>
      <c r="DO21" s="27"/>
      <c r="DP21" s="27"/>
      <c r="DQ21" s="27"/>
      <c r="DR21" s="27"/>
      <c r="DS21" s="27"/>
      <c r="DT21" s="27"/>
      <c r="DU21" s="27"/>
      <c r="DV21" s="27"/>
      <c r="DW21" s="27"/>
      <c r="DX21" s="27"/>
      <c r="DY21" s="27"/>
      <c r="DZ21" s="27"/>
      <c r="EA21" s="27"/>
      <c r="EB21" s="27"/>
      <c r="EC21" s="27"/>
      <c r="ED21" s="27"/>
      <c r="EE21" s="27"/>
      <c r="EF21" s="27"/>
      <c r="EG21" s="27"/>
      <c r="EH21" s="27"/>
      <c r="EI21" s="27"/>
      <c r="EJ21" s="27"/>
      <c r="EK21" s="27"/>
      <c r="EL21" s="27"/>
      <c r="EM21" s="27"/>
      <c r="EN21" s="27"/>
      <c r="EO21" s="27"/>
      <c r="EP21" s="27"/>
      <c r="EQ21" s="27"/>
      <c r="ER21" s="27"/>
    </row>
    <row r="22" spans="1:148" s="857" customFormat="1" ht="16.5" customHeight="1" x14ac:dyDescent="0.2">
      <c r="A22" s="348">
        <v>2004</v>
      </c>
      <c r="B22" s="903"/>
      <c r="C22" s="1477">
        <v>0.46</v>
      </c>
      <c r="D22" s="1480"/>
      <c r="E22" s="1477">
        <v>0.308</v>
      </c>
      <c r="F22" s="1480"/>
      <c r="G22" s="1478">
        <v>0.23200000000000001</v>
      </c>
      <c r="H22" s="1479"/>
      <c r="I22" s="1481"/>
      <c r="J22" s="27"/>
      <c r="K22" s="27"/>
      <c r="L22" s="27"/>
      <c r="M22" s="27"/>
      <c r="N22" s="27"/>
      <c r="O22" s="27"/>
      <c r="P22" s="27"/>
      <c r="Q22" s="27"/>
      <c r="R22" s="27"/>
      <c r="S22" s="27"/>
      <c r="T22" s="27"/>
      <c r="U22" s="27"/>
      <c r="V22" s="27"/>
      <c r="W22" s="27"/>
      <c r="X22" s="27"/>
      <c r="Y22" s="27"/>
      <c r="Z22" s="27"/>
      <c r="AA22" s="27"/>
      <c r="AB22" s="27"/>
      <c r="AC22" s="27"/>
      <c r="AD22" s="27"/>
      <c r="AE22" s="27"/>
      <c r="AF22" s="27"/>
      <c r="AG22" s="27"/>
      <c r="AH22" s="27"/>
      <c r="AI22" s="27"/>
      <c r="AJ22" s="27"/>
      <c r="AK22" s="27"/>
      <c r="AL22" s="27"/>
      <c r="AM22" s="27"/>
      <c r="AN22" s="27"/>
      <c r="AO22" s="27"/>
      <c r="AP22" s="27"/>
      <c r="AQ22" s="27"/>
      <c r="AR22" s="27"/>
      <c r="AS22" s="27"/>
      <c r="AT22" s="27"/>
      <c r="AU22" s="27"/>
      <c r="AV22" s="27"/>
      <c r="AW22" s="27"/>
      <c r="AX22" s="27"/>
      <c r="AY22" s="27"/>
      <c r="AZ22" s="27"/>
      <c r="BA22" s="27"/>
      <c r="BB22" s="27"/>
      <c r="BC22" s="27"/>
      <c r="BD22" s="27"/>
      <c r="BE22" s="27"/>
      <c r="BF22" s="27"/>
      <c r="BG22" s="27"/>
      <c r="BH22" s="27"/>
      <c r="BI22" s="27"/>
      <c r="BJ22" s="27"/>
      <c r="BK22" s="27"/>
      <c r="BL22" s="27"/>
      <c r="BM22" s="27"/>
      <c r="BN22" s="27"/>
      <c r="BO22" s="27"/>
      <c r="BP22" s="27"/>
      <c r="BQ22" s="27"/>
      <c r="BR22" s="27"/>
      <c r="BS22" s="27"/>
      <c r="BT22" s="27"/>
      <c r="BU22" s="27"/>
      <c r="BV22" s="27"/>
      <c r="BW22" s="27"/>
      <c r="BX22" s="27"/>
      <c r="BY22" s="27"/>
      <c r="BZ22" s="27"/>
      <c r="CA22" s="27"/>
      <c r="CB22" s="27"/>
      <c r="CC22" s="27"/>
      <c r="CD22" s="27"/>
      <c r="CE22" s="27"/>
      <c r="CF22" s="27"/>
      <c r="CG22" s="27"/>
      <c r="CH22" s="27"/>
      <c r="CI22" s="27"/>
      <c r="CJ22" s="27"/>
      <c r="CK22" s="27"/>
      <c r="CL22" s="27"/>
      <c r="CM22" s="27"/>
      <c r="CN22" s="27"/>
      <c r="CO22" s="27"/>
      <c r="CP22" s="27"/>
      <c r="CQ22" s="27"/>
      <c r="CR22" s="27"/>
      <c r="CS22" s="27"/>
      <c r="CT22" s="27"/>
      <c r="CU22" s="27"/>
      <c r="CV22" s="27"/>
      <c r="CW22" s="27"/>
      <c r="CX22" s="27"/>
      <c r="CY22" s="27"/>
      <c r="CZ22" s="27"/>
      <c r="DA22" s="27"/>
      <c r="DB22" s="27"/>
      <c r="DC22" s="27"/>
      <c r="DD22" s="27"/>
      <c r="DE22" s="27"/>
      <c r="DF22" s="27"/>
      <c r="DG22" s="27"/>
      <c r="DH22" s="27"/>
      <c r="DI22" s="27"/>
      <c r="DJ22" s="27"/>
      <c r="DK22" s="27"/>
      <c r="DL22" s="27"/>
      <c r="DM22" s="27"/>
      <c r="DN22" s="27"/>
      <c r="DO22" s="27"/>
      <c r="DP22" s="27"/>
      <c r="DQ22" s="27"/>
      <c r="DR22" s="27"/>
      <c r="DS22" s="27"/>
      <c r="DT22" s="27"/>
      <c r="DU22" s="27"/>
      <c r="DV22" s="27"/>
      <c r="DW22" s="27"/>
      <c r="DX22" s="27"/>
      <c r="DY22" s="27"/>
      <c r="DZ22" s="27"/>
      <c r="EA22" s="27"/>
      <c r="EB22" s="27"/>
      <c r="EC22" s="27"/>
      <c r="ED22" s="27"/>
      <c r="EE22" s="27"/>
      <c r="EF22" s="27"/>
      <c r="EG22" s="27"/>
      <c r="EH22" s="27"/>
      <c r="EI22" s="27"/>
      <c r="EJ22" s="27"/>
      <c r="EK22" s="27"/>
      <c r="EL22" s="27"/>
      <c r="EM22" s="27"/>
      <c r="EN22" s="27"/>
      <c r="EO22" s="27"/>
      <c r="EP22" s="27"/>
      <c r="EQ22" s="27"/>
      <c r="ER22" s="27"/>
    </row>
    <row r="23" spans="1:148" s="857" customFormat="1" ht="16.5" customHeight="1" x14ac:dyDescent="0.2">
      <c r="A23" s="348">
        <v>2005</v>
      </c>
      <c r="B23" s="903"/>
      <c r="C23" s="1477">
        <v>0.45700000000000002</v>
      </c>
      <c r="D23" s="1480"/>
      <c r="E23" s="1477">
        <v>0.308</v>
      </c>
      <c r="F23" s="1480"/>
      <c r="G23" s="1478">
        <v>0.23499999999999999</v>
      </c>
      <c r="H23" s="1479"/>
      <c r="I23" s="1481"/>
      <c r="J23" s="27"/>
      <c r="K23" s="27"/>
      <c r="L23" s="27"/>
      <c r="M23" s="27"/>
      <c r="N23" s="27"/>
      <c r="O23" s="27"/>
      <c r="P23" s="27"/>
      <c r="Q23" s="27"/>
      <c r="R23" s="27"/>
      <c r="S23" s="27"/>
      <c r="T23" s="27"/>
      <c r="U23" s="27"/>
      <c r="V23" s="27"/>
      <c r="W23" s="27"/>
      <c r="X23" s="27"/>
      <c r="Y23" s="27"/>
      <c r="Z23" s="27"/>
      <c r="AA23" s="27"/>
      <c r="AB23" s="27"/>
      <c r="AC23" s="27"/>
      <c r="AD23" s="27"/>
      <c r="AE23" s="27"/>
      <c r="AF23" s="27"/>
      <c r="AG23" s="27"/>
      <c r="AH23" s="27"/>
      <c r="AI23" s="27"/>
      <c r="AJ23" s="27"/>
      <c r="AK23" s="27"/>
      <c r="AL23" s="27"/>
      <c r="AM23" s="27"/>
      <c r="AN23" s="27"/>
      <c r="AO23" s="27"/>
      <c r="AP23" s="27"/>
      <c r="AQ23" s="27"/>
      <c r="AR23" s="27"/>
      <c r="AS23" s="27"/>
      <c r="AT23" s="27"/>
      <c r="AU23" s="27"/>
      <c r="AV23" s="27"/>
      <c r="AW23" s="27"/>
      <c r="AX23" s="27"/>
      <c r="AY23" s="27"/>
      <c r="AZ23" s="27"/>
      <c r="BA23" s="27"/>
      <c r="BB23" s="27"/>
      <c r="BC23" s="27"/>
      <c r="BD23" s="27"/>
      <c r="BE23" s="27"/>
      <c r="BF23" s="27"/>
      <c r="BG23" s="27"/>
      <c r="BH23" s="27"/>
      <c r="BI23" s="27"/>
      <c r="BJ23" s="27"/>
      <c r="BK23" s="27"/>
      <c r="BL23" s="27"/>
      <c r="BM23" s="27"/>
      <c r="BN23" s="27"/>
      <c r="BO23" s="27"/>
      <c r="BP23" s="27"/>
      <c r="BQ23" s="27"/>
      <c r="BR23" s="27"/>
      <c r="BS23" s="27"/>
      <c r="BT23" s="27"/>
      <c r="BU23" s="27"/>
      <c r="BV23" s="27"/>
      <c r="BW23" s="27"/>
      <c r="BX23" s="27"/>
      <c r="BY23" s="27"/>
      <c r="BZ23" s="27"/>
      <c r="CA23" s="27"/>
      <c r="CB23" s="27"/>
      <c r="CC23" s="27"/>
      <c r="CD23" s="27"/>
      <c r="CE23" s="27"/>
      <c r="CF23" s="27"/>
      <c r="CG23" s="27"/>
      <c r="CH23" s="27"/>
      <c r="CI23" s="27"/>
      <c r="CJ23" s="27"/>
      <c r="CK23" s="27"/>
      <c r="CL23" s="27"/>
      <c r="CM23" s="27"/>
      <c r="CN23" s="27"/>
      <c r="CO23" s="27"/>
      <c r="CP23" s="27"/>
      <c r="CQ23" s="27"/>
      <c r="CR23" s="27"/>
      <c r="CS23" s="27"/>
      <c r="CT23" s="27"/>
      <c r="CU23" s="27"/>
      <c r="CV23" s="27"/>
      <c r="CW23" s="27"/>
      <c r="CX23" s="27"/>
      <c r="CY23" s="27"/>
      <c r="CZ23" s="27"/>
      <c r="DA23" s="27"/>
      <c r="DB23" s="27"/>
      <c r="DC23" s="27"/>
      <c r="DD23" s="27"/>
      <c r="DE23" s="27"/>
      <c r="DF23" s="27"/>
      <c r="DG23" s="27"/>
      <c r="DH23" s="27"/>
      <c r="DI23" s="27"/>
      <c r="DJ23" s="27"/>
      <c r="DK23" s="27"/>
      <c r="DL23" s="27"/>
      <c r="DM23" s="27"/>
      <c r="DN23" s="27"/>
      <c r="DO23" s="27"/>
      <c r="DP23" s="27"/>
      <c r="DQ23" s="27"/>
      <c r="DR23" s="27"/>
      <c r="DS23" s="27"/>
      <c r="DT23" s="27"/>
      <c r="DU23" s="27"/>
      <c r="DV23" s="27"/>
      <c r="DW23" s="27"/>
      <c r="DX23" s="27"/>
      <c r="DY23" s="27"/>
      <c r="DZ23" s="27"/>
      <c r="EA23" s="27"/>
      <c r="EB23" s="27"/>
      <c r="EC23" s="27"/>
      <c r="ED23" s="27"/>
      <c r="EE23" s="27"/>
      <c r="EF23" s="27"/>
      <c r="EG23" s="27"/>
      <c r="EH23" s="27"/>
      <c r="EI23" s="27"/>
      <c r="EJ23" s="27"/>
      <c r="EK23" s="27"/>
      <c r="EL23" s="27"/>
      <c r="EM23" s="27"/>
      <c r="EN23" s="27"/>
      <c r="EO23" s="27"/>
      <c r="EP23" s="27"/>
      <c r="EQ23" s="27"/>
      <c r="ER23" s="27"/>
    </row>
    <row r="24" spans="1:148" s="857" customFormat="1" ht="16.5" customHeight="1" x14ac:dyDescent="0.2">
      <c r="A24" s="348">
        <v>2006</v>
      </c>
      <c r="B24" s="903"/>
      <c r="C24" s="1477">
        <v>0.45300000000000001</v>
      </c>
      <c r="D24" s="1480"/>
      <c r="E24" s="1477">
        <v>0.309</v>
      </c>
      <c r="F24" s="1480"/>
      <c r="G24" s="1478">
        <v>0.23799999999999999</v>
      </c>
      <c r="H24" s="1479"/>
      <c r="I24" s="1481"/>
      <c r="J24" s="27"/>
      <c r="K24" s="27"/>
      <c r="L24" s="27"/>
      <c r="M24" s="27"/>
      <c r="N24" s="27"/>
      <c r="O24" s="27"/>
      <c r="P24" s="27"/>
      <c r="Q24" s="27"/>
      <c r="R24" s="27"/>
      <c r="S24" s="27"/>
      <c r="T24" s="27"/>
      <c r="U24" s="27"/>
      <c r="V24" s="27"/>
      <c r="W24" s="27"/>
      <c r="X24" s="27"/>
      <c r="Y24" s="27"/>
      <c r="Z24" s="27"/>
      <c r="AA24" s="27"/>
      <c r="AB24" s="27"/>
      <c r="AC24" s="27"/>
      <c r="AD24" s="27"/>
      <c r="AE24" s="27"/>
      <c r="AF24" s="27"/>
      <c r="AG24" s="27"/>
      <c r="AH24" s="27"/>
      <c r="AI24" s="27"/>
      <c r="AJ24" s="27"/>
      <c r="AK24" s="27"/>
      <c r="AL24" s="27"/>
      <c r="AM24" s="27"/>
      <c r="AN24" s="27"/>
      <c r="AO24" s="27"/>
      <c r="AP24" s="27"/>
      <c r="AQ24" s="27"/>
      <c r="AR24" s="27"/>
      <c r="AS24" s="27"/>
      <c r="AT24" s="27"/>
      <c r="AU24" s="27"/>
      <c r="AV24" s="27"/>
      <c r="AW24" s="27"/>
      <c r="AX24" s="27"/>
      <c r="AY24" s="27"/>
      <c r="AZ24" s="27"/>
      <c r="BA24" s="27"/>
      <c r="BB24" s="27"/>
      <c r="BC24" s="27"/>
      <c r="BD24" s="27"/>
      <c r="BE24" s="27"/>
      <c r="BF24" s="27"/>
      <c r="BG24" s="27"/>
      <c r="BH24" s="27"/>
      <c r="BI24" s="27"/>
      <c r="BJ24" s="27"/>
      <c r="BK24" s="27"/>
      <c r="BL24" s="27"/>
      <c r="BM24" s="27"/>
      <c r="BN24" s="27"/>
      <c r="BO24" s="27"/>
      <c r="BP24" s="27"/>
      <c r="BQ24" s="27"/>
      <c r="BR24" s="27"/>
      <c r="BS24" s="27"/>
      <c r="BT24" s="27"/>
      <c r="BU24" s="27"/>
      <c r="BV24" s="27"/>
      <c r="BW24" s="27"/>
      <c r="BX24" s="27"/>
      <c r="BY24" s="27"/>
      <c r="BZ24" s="27"/>
      <c r="CA24" s="27"/>
      <c r="CB24" s="27"/>
      <c r="CC24" s="27"/>
      <c r="CD24" s="27"/>
      <c r="CE24" s="27"/>
      <c r="CF24" s="27"/>
      <c r="CG24" s="27"/>
      <c r="CH24" s="27"/>
      <c r="CI24" s="27"/>
      <c r="CJ24" s="27"/>
      <c r="CK24" s="27"/>
      <c r="CL24" s="27"/>
      <c r="CM24" s="27"/>
      <c r="CN24" s="27"/>
      <c r="CO24" s="27"/>
      <c r="CP24" s="27"/>
      <c r="CQ24" s="27"/>
      <c r="CR24" s="27"/>
      <c r="CS24" s="27"/>
      <c r="CT24" s="27"/>
      <c r="CU24" s="27"/>
      <c r="CV24" s="27"/>
      <c r="CW24" s="27"/>
      <c r="CX24" s="27"/>
      <c r="CY24" s="27"/>
      <c r="CZ24" s="27"/>
      <c r="DA24" s="27"/>
      <c r="DB24" s="27"/>
      <c r="DC24" s="27"/>
      <c r="DD24" s="27"/>
      <c r="DE24" s="27"/>
      <c r="DF24" s="27"/>
      <c r="DG24" s="27"/>
      <c r="DH24" s="27"/>
      <c r="DI24" s="27"/>
      <c r="DJ24" s="27"/>
      <c r="DK24" s="27"/>
      <c r="DL24" s="27"/>
      <c r="DM24" s="27"/>
      <c r="DN24" s="27"/>
      <c r="DO24" s="27"/>
      <c r="DP24" s="27"/>
      <c r="DQ24" s="27"/>
      <c r="DR24" s="27"/>
      <c r="DS24" s="27"/>
      <c r="DT24" s="27"/>
      <c r="DU24" s="27"/>
      <c r="DV24" s="27"/>
      <c r="DW24" s="27"/>
      <c r="DX24" s="27"/>
      <c r="DY24" s="27"/>
      <c r="DZ24" s="27"/>
      <c r="EA24" s="27"/>
      <c r="EB24" s="27"/>
      <c r="EC24" s="27"/>
      <c r="ED24" s="27"/>
      <c r="EE24" s="27"/>
      <c r="EF24" s="27"/>
      <c r="EG24" s="27"/>
      <c r="EH24" s="27"/>
      <c r="EI24" s="27"/>
      <c r="EJ24" s="27"/>
      <c r="EK24" s="27"/>
      <c r="EL24" s="27"/>
      <c r="EM24" s="27"/>
      <c r="EN24" s="27"/>
      <c r="EO24" s="27"/>
      <c r="EP24" s="27"/>
      <c r="EQ24" s="27"/>
      <c r="ER24" s="27"/>
    </row>
    <row r="25" spans="1:148" s="857" customFormat="1" ht="16.5" customHeight="1" x14ac:dyDescent="0.2">
      <c r="A25" s="348">
        <v>2007</v>
      </c>
      <c r="B25" s="903"/>
      <c r="C25" s="1477">
        <v>0.44600000000000001</v>
      </c>
      <c r="D25" s="1480"/>
      <c r="E25" s="1477">
        <v>0.309</v>
      </c>
      <c r="F25" s="1480"/>
      <c r="G25" s="1478">
        <v>0.245</v>
      </c>
      <c r="H25" s="1479"/>
      <c r="I25" s="1481"/>
      <c r="J25" s="27"/>
      <c r="K25" s="27"/>
      <c r="L25" s="27"/>
      <c r="M25" s="27"/>
      <c r="N25" s="27"/>
      <c r="O25" s="27"/>
      <c r="P25" s="27"/>
      <c r="Q25" s="27"/>
      <c r="R25" s="27"/>
      <c r="S25" s="27"/>
      <c r="T25" s="27"/>
      <c r="U25" s="27"/>
      <c r="V25" s="27"/>
      <c r="W25" s="27"/>
      <c r="X25" s="27"/>
      <c r="Y25" s="27"/>
      <c r="Z25" s="27"/>
      <c r="AA25" s="27"/>
      <c r="AB25" s="27"/>
      <c r="AC25" s="27"/>
      <c r="AD25" s="27"/>
      <c r="AE25" s="27"/>
      <c r="AF25" s="27"/>
      <c r="AG25" s="27"/>
      <c r="AH25" s="27"/>
      <c r="AI25" s="27"/>
      <c r="AJ25" s="27"/>
      <c r="AK25" s="27"/>
      <c r="AL25" s="27"/>
      <c r="AM25" s="27"/>
      <c r="AN25" s="27"/>
      <c r="AO25" s="27"/>
      <c r="AP25" s="27"/>
      <c r="AQ25" s="27"/>
      <c r="AR25" s="27"/>
      <c r="AS25" s="27"/>
      <c r="AT25" s="27"/>
      <c r="AU25" s="27"/>
      <c r="AV25" s="27"/>
      <c r="AW25" s="27"/>
      <c r="AX25" s="27"/>
      <c r="AY25" s="27"/>
      <c r="AZ25" s="27"/>
      <c r="BA25" s="27"/>
      <c r="BB25" s="27"/>
      <c r="BC25" s="27"/>
      <c r="BD25" s="27"/>
      <c r="BE25" s="27"/>
      <c r="BF25" s="27"/>
      <c r="BG25" s="27"/>
      <c r="BH25" s="27"/>
      <c r="BI25" s="27"/>
      <c r="BJ25" s="27"/>
      <c r="BK25" s="27"/>
      <c r="BL25" s="27"/>
      <c r="BM25" s="27"/>
      <c r="BN25" s="27"/>
      <c r="BO25" s="27"/>
      <c r="BP25" s="27"/>
      <c r="BQ25" s="27"/>
      <c r="BR25" s="27"/>
      <c r="BS25" s="27"/>
      <c r="BT25" s="27"/>
      <c r="BU25" s="27"/>
      <c r="BV25" s="27"/>
      <c r="BW25" s="27"/>
      <c r="BX25" s="27"/>
      <c r="BY25" s="27"/>
      <c r="BZ25" s="27"/>
      <c r="CA25" s="27"/>
      <c r="CB25" s="27"/>
      <c r="CC25" s="27"/>
      <c r="CD25" s="27"/>
      <c r="CE25" s="27"/>
      <c r="CF25" s="27"/>
      <c r="CG25" s="27"/>
      <c r="CH25" s="27"/>
      <c r="CI25" s="27"/>
      <c r="CJ25" s="27"/>
      <c r="CK25" s="27"/>
      <c r="CL25" s="27"/>
      <c r="CM25" s="27"/>
      <c r="CN25" s="27"/>
      <c r="CO25" s="27"/>
      <c r="CP25" s="27"/>
      <c r="CQ25" s="27"/>
      <c r="CR25" s="27"/>
      <c r="CS25" s="27"/>
      <c r="CT25" s="27"/>
      <c r="CU25" s="27"/>
      <c r="CV25" s="27"/>
      <c r="CW25" s="27"/>
      <c r="CX25" s="27"/>
      <c r="CY25" s="27"/>
      <c r="CZ25" s="27"/>
      <c r="DA25" s="27"/>
      <c r="DB25" s="27"/>
      <c r="DC25" s="27"/>
      <c r="DD25" s="27"/>
      <c r="DE25" s="27"/>
      <c r="DF25" s="27"/>
      <c r="DG25" s="27"/>
      <c r="DH25" s="27"/>
      <c r="DI25" s="27"/>
      <c r="DJ25" s="27"/>
      <c r="DK25" s="27"/>
      <c r="DL25" s="27"/>
      <c r="DM25" s="27"/>
      <c r="DN25" s="27"/>
      <c r="DO25" s="27"/>
      <c r="DP25" s="27"/>
      <c r="DQ25" s="27"/>
      <c r="DR25" s="27"/>
      <c r="DS25" s="27"/>
      <c r="DT25" s="27"/>
      <c r="DU25" s="27"/>
      <c r="DV25" s="27"/>
      <c r="DW25" s="27"/>
      <c r="DX25" s="27"/>
      <c r="DY25" s="27"/>
      <c r="DZ25" s="27"/>
      <c r="EA25" s="27"/>
      <c r="EB25" s="27"/>
      <c r="EC25" s="27"/>
      <c r="ED25" s="27"/>
      <c r="EE25" s="27"/>
      <c r="EF25" s="27"/>
      <c r="EG25" s="27"/>
      <c r="EH25" s="27"/>
      <c r="EI25" s="27"/>
      <c r="EJ25" s="27"/>
      <c r="EK25" s="27"/>
      <c r="EL25" s="27"/>
      <c r="EM25" s="27"/>
      <c r="EN25" s="27"/>
      <c r="EO25" s="27"/>
      <c r="EP25" s="27"/>
      <c r="EQ25" s="27"/>
      <c r="ER25" s="27"/>
    </row>
    <row r="26" spans="1:148" s="857" customFormat="1" ht="16.5" customHeight="1" x14ac:dyDescent="0.2">
      <c r="A26" s="348">
        <v>2008</v>
      </c>
      <c r="B26" s="903"/>
      <c r="C26" s="1477">
        <v>0.438</v>
      </c>
      <c r="D26" s="1480"/>
      <c r="E26" s="1477">
        <v>0.32</v>
      </c>
      <c r="F26" s="1480"/>
      <c r="G26" s="1478">
        <v>0.24199999999999999</v>
      </c>
      <c r="H26" s="1479"/>
      <c r="I26" s="1481"/>
      <c r="J26" s="27"/>
      <c r="K26" s="27"/>
      <c r="L26" s="27"/>
      <c r="M26" s="27"/>
      <c r="N26" s="27"/>
      <c r="O26" s="27"/>
      <c r="P26" s="27"/>
      <c r="Q26" s="27"/>
      <c r="R26" s="27"/>
      <c r="S26" s="27"/>
      <c r="T26" s="27"/>
      <c r="U26" s="27"/>
      <c r="V26" s="27"/>
      <c r="W26" s="27"/>
      <c r="X26" s="27"/>
      <c r="Y26" s="27"/>
      <c r="Z26" s="27"/>
      <c r="AA26" s="27"/>
      <c r="AB26" s="27"/>
      <c r="AC26" s="27"/>
      <c r="AD26" s="27"/>
      <c r="AE26" s="27"/>
      <c r="AF26" s="27"/>
      <c r="AG26" s="27"/>
      <c r="AH26" s="27"/>
      <c r="AI26" s="27"/>
      <c r="AJ26" s="27"/>
      <c r="AK26" s="27"/>
      <c r="AL26" s="27"/>
      <c r="AM26" s="27"/>
      <c r="AN26" s="27"/>
      <c r="AO26" s="27"/>
      <c r="AP26" s="27"/>
      <c r="AQ26" s="27"/>
      <c r="AR26" s="27"/>
      <c r="AS26" s="27"/>
      <c r="AT26" s="27"/>
      <c r="AU26" s="27"/>
      <c r="AV26" s="27"/>
      <c r="AW26" s="27"/>
      <c r="AX26" s="27"/>
      <c r="AY26" s="27"/>
      <c r="AZ26" s="27"/>
      <c r="BA26" s="27"/>
      <c r="BB26" s="27"/>
      <c r="BC26" s="27"/>
      <c r="BD26" s="27"/>
      <c r="BE26" s="27"/>
      <c r="BF26" s="27"/>
      <c r="BG26" s="27"/>
      <c r="BH26" s="27"/>
      <c r="BI26" s="27"/>
      <c r="BJ26" s="27"/>
      <c r="BK26" s="27"/>
      <c r="BL26" s="27"/>
      <c r="BM26" s="27"/>
      <c r="BN26" s="27"/>
      <c r="BO26" s="27"/>
      <c r="BP26" s="27"/>
      <c r="BQ26" s="27"/>
      <c r="BR26" s="27"/>
      <c r="BS26" s="27"/>
      <c r="BT26" s="27"/>
      <c r="BU26" s="27"/>
      <c r="BV26" s="27"/>
      <c r="BW26" s="27"/>
      <c r="BX26" s="27"/>
      <c r="BY26" s="27"/>
      <c r="BZ26" s="27"/>
      <c r="CA26" s="27"/>
      <c r="CB26" s="27"/>
      <c r="CC26" s="27"/>
      <c r="CD26" s="27"/>
      <c r="CE26" s="27"/>
      <c r="CF26" s="27"/>
      <c r="CG26" s="27"/>
      <c r="CH26" s="27"/>
      <c r="CI26" s="27"/>
      <c r="CJ26" s="27"/>
      <c r="CK26" s="27"/>
      <c r="CL26" s="27"/>
      <c r="CM26" s="27"/>
      <c r="CN26" s="27"/>
      <c r="CO26" s="27"/>
      <c r="CP26" s="27"/>
      <c r="CQ26" s="27"/>
      <c r="CR26" s="27"/>
      <c r="CS26" s="27"/>
      <c r="CT26" s="27"/>
      <c r="CU26" s="27"/>
      <c r="CV26" s="27"/>
      <c r="CW26" s="27"/>
      <c r="CX26" s="27"/>
      <c r="CY26" s="27"/>
      <c r="CZ26" s="27"/>
      <c r="DA26" s="27"/>
      <c r="DB26" s="27"/>
      <c r="DC26" s="27"/>
      <c r="DD26" s="27"/>
      <c r="DE26" s="27"/>
      <c r="DF26" s="27"/>
      <c r="DG26" s="27"/>
      <c r="DH26" s="27"/>
      <c r="DI26" s="27"/>
      <c r="DJ26" s="27"/>
      <c r="DK26" s="27"/>
      <c r="DL26" s="27"/>
      <c r="DM26" s="27"/>
      <c r="DN26" s="27"/>
      <c r="DO26" s="27"/>
      <c r="DP26" s="27"/>
      <c r="DQ26" s="27"/>
      <c r="DR26" s="27"/>
      <c r="DS26" s="27"/>
      <c r="DT26" s="27"/>
      <c r="DU26" s="27"/>
      <c r="DV26" s="27"/>
      <c r="DW26" s="27"/>
      <c r="DX26" s="27"/>
      <c r="DY26" s="27"/>
      <c r="DZ26" s="27"/>
      <c r="EA26" s="27"/>
      <c r="EB26" s="27"/>
      <c r="EC26" s="27"/>
      <c r="ED26" s="27"/>
      <c r="EE26" s="27"/>
      <c r="EF26" s="27"/>
      <c r="EG26" s="27"/>
      <c r="EH26" s="27"/>
      <c r="EI26" s="27"/>
      <c r="EJ26" s="27"/>
      <c r="EK26" s="27"/>
      <c r="EL26" s="27"/>
      <c r="EM26" s="27"/>
      <c r="EN26" s="27"/>
      <c r="EO26" s="27"/>
      <c r="EP26" s="27"/>
      <c r="EQ26" s="27"/>
      <c r="ER26" s="27"/>
    </row>
    <row r="27" spans="1:148" s="857" customFormat="1" ht="16.5" customHeight="1" x14ac:dyDescent="0.2">
      <c r="A27" s="348">
        <v>2009</v>
      </c>
      <c r="B27" s="903"/>
      <c r="C27" s="1477">
        <v>0.41260000000000002</v>
      </c>
      <c r="D27" s="1480"/>
      <c r="E27" s="1477">
        <v>0.32069999999999999</v>
      </c>
      <c r="F27" s="1480"/>
      <c r="G27" s="1478">
        <v>0.26700000000000002</v>
      </c>
      <c r="H27" s="1479"/>
      <c r="I27" s="1481"/>
      <c r="J27" s="27"/>
      <c r="K27" s="27"/>
      <c r="L27" s="27"/>
      <c r="M27" s="27"/>
      <c r="N27" s="27"/>
      <c r="O27" s="27"/>
      <c r="P27" s="27"/>
      <c r="Q27" s="27"/>
      <c r="R27" s="27"/>
      <c r="S27" s="27"/>
      <c r="T27" s="27"/>
      <c r="U27" s="27"/>
      <c r="V27" s="27"/>
      <c r="W27" s="27"/>
      <c r="X27" s="27"/>
      <c r="Y27" s="27"/>
      <c r="Z27" s="27"/>
      <c r="AA27" s="27"/>
      <c r="AB27" s="27"/>
      <c r="AC27" s="27"/>
      <c r="AD27" s="27"/>
      <c r="AE27" s="27"/>
      <c r="AF27" s="27"/>
      <c r="AG27" s="27"/>
      <c r="AH27" s="27"/>
      <c r="AI27" s="27"/>
      <c r="AJ27" s="27"/>
      <c r="AK27" s="27"/>
      <c r="AL27" s="27"/>
      <c r="AM27" s="27"/>
      <c r="AN27" s="27"/>
      <c r="AO27" s="27"/>
      <c r="AP27" s="27"/>
      <c r="AQ27" s="27"/>
      <c r="AR27" s="27"/>
      <c r="AS27" s="27"/>
      <c r="AT27" s="27"/>
      <c r="AU27" s="27"/>
      <c r="AV27" s="27"/>
      <c r="AW27" s="27"/>
      <c r="AX27" s="27"/>
      <c r="AY27" s="27"/>
      <c r="AZ27" s="27"/>
      <c r="BA27" s="27"/>
      <c r="BB27" s="27"/>
      <c r="BC27" s="27"/>
      <c r="BD27" s="27"/>
      <c r="BE27" s="27"/>
      <c r="BF27" s="27"/>
      <c r="BG27" s="27"/>
      <c r="BH27" s="27"/>
      <c r="BI27" s="27"/>
      <c r="BJ27" s="27"/>
      <c r="BK27" s="27"/>
      <c r="BL27" s="27"/>
      <c r="BM27" s="27"/>
      <c r="BN27" s="27"/>
      <c r="BO27" s="27"/>
      <c r="BP27" s="27"/>
      <c r="BQ27" s="27"/>
      <c r="BR27" s="27"/>
      <c r="BS27" s="27"/>
      <c r="BT27" s="27"/>
      <c r="BU27" s="27"/>
      <c r="BV27" s="27"/>
      <c r="BW27" s="27"/>
      <c r="BX27" s="27"/>
      <c r="BY27" s="27"/>
      <c r="BZ27" s="27"/>
      <c r="CA27" s="27"/>
      <c r="CB27" s="27"/>
      <c r="CC27" s="27"/>
      <c r="CD27" s="27"/>
      <c r="CE27" s="27"/>
      <c r="CF27" s="27"/>
      <c r="CG27" s="27"/>
      <c r="CH27" s="27"/>
      <c r="CI27" s="27"/>
      <c r="CJ27" s="27"/>
      <c r="CK27" s="27"/>
      <c r="CL27" s="27"/>
      <c r="CM27" s="27"/>
      <c r="CN27" s="27"/>
      <c r="CO27" s="27"/>
      <c r="CP27" s="27"/>
      <c r="CQ27" s="27"/>
      <c r="CR27" s="27"/>
      <c r="CS27" s="27"/>
      <c r="CT27" s="27"/>
      <c r="CU27" s="27"/>
      <c r="CV27" s="27"/>
      <c r="CW27" s="27"/>
      <c r="CX27" s="27"/>
      <c r="CY27" s="27"/>
      <c r="CZ27" s="27"/>
      <c r="DA27" s="27"/>
      <c r="DB27" s="27"/>
      <c r="DC27" s="27"/>
      <c r="DD27" s="27"/>
      <c r="DE27" s="27"/>
      <c r="DF27" s="27"/>
      <c r="DG27" s="27"/>
      <c r="DH27" s="27"/>
      <c r="DI27" s="27"/>
      <c r="DJ27" s="27"/>
      <c r="DK27" s="27"/>
      <c r="DL27" s="27"/>
      <c r="DM27" s="27"/>
      <c r="DN27" s="27"/>
      <c r="DO27" s="27"/>
      <c r="DP27" s="27"/>
      <c r="DQ27" s="27"/>
      <c r="DR27" s="27"/>
      <c r="DS27" s="27"/>
      <c r="DT27" s="27"/>
      <c r="DU27" s="27"/>
      <c r="DV27" s="27"/>
      <c r="DW27" s="27"/>
      <c r="DX27" s="27"/>
      <c r="DY27" s="27"/>
      <c r="DZ27" s="27"/>
      <c r="EA27" s="27"/>
      <c r="EB27" s="27"/>
      <c r="EC27" s="27"/>
      <c r="ED27" s="27"/>
      <c r="EE27" s="27"/>
      <c r="EF27" s="27"/>
      <c r="EG27" s="27"/>
      <c r="EH27" s="27"/>
      <c r="EI27" s="27"/>
      <c r="EJ27" s="27"/>
      <c r="EK27" s="27"/>
      <c r="EL27" s="27"/>
      <c r="EM27" s="27"/>
      <c r="EN27" s="27"/>
      <c r="EO27" s="27"/>
      <c r="EP27" s="27"/>
      <c r="EQ27" s="27"/>
      <c r="ER27" s="27"/>
    </row>
    <row r="28" spans="1:148" s="857" customFormat="1" ht="16.5" customHeight="1" x14ac:dyDescent="0.2">
      <c r="A28" s="348" t="s">
        <v>722</v>
      </c>
      <c r="B28" s="903"/>
      <c r="C28" s="1477">
        <v>0.39100000000000001</v>
      </c>
      <c r="D28" s="1480"/>
      <c r="E28" s="1477">
        <v>0.33100000000000002</v>
      </c>
      <c r="F28" s="1480"/>
      <c r="G28" s="1478">
        <v>0.27700000000000002</v>
      </c>
      <c r="H28" s="1479"/>
      <c r="I28" s="1481"/>
      <c r="J28" s="27"/>
      <c r="K28" s="27"/>
      <c r="L28" s="27"/>
      <c r="M28" s="27"/>
      <c r="N28" s="27"/>
      <c r="O28" s="27"/>
      <c r="P28" s="27"/>
      <c r="Q28" s="27"/>
      <c r="R28" s="27"/>
      <c r="S28" s="27"/>
      <c r="T28" s="27"/>
      <c r="U28" s="27"/>
      <c r="V28" s="27"/>
      <c r="W28" s="27"/>
      <c r="X28" s="27"/>
      <c r="Y28" s="27"/>
      <c r="Z28" s="27"/>
      <c r="AA28" s="27"/>
      <c r="AB28" s="27"/>
      <c r="AC28" s="27"/>
      <c r="AD28" s="27"/>
      <c r="AE28" s="27"/>
      <c r="AF28" s="27"/>
      <c r="AG28" s="27"/>
      <c r="AH28" s="27"/>
      <c r="AI28" s="27"/>
      <c r="AJ28" s="27"/>
      <c r="AK28" s="27"/>
      <c r="AL28" s="27"/>
      <c r="AM28" s="27"/>
      <c r="AN28" s="27"/>
      <c r="AO28" s="27"/>
      <c r="AP28" s="27"/>
      <c r="AQ28" s="27"/>
      <c r="AR28" s="27"/>
      <c r="AS28" s="27"/>
      <c r="AT28" s="27"/>
      <c r="AU28" s="27"/>
      <c r="AV28" s="27"/>
      <c r="AW28" s="27"/>
      <c r="AX28" s="27"/>
      <c r="AY28" s="27"/>
      <c r="AZ28" s="27"/>
      <c r="BA28" s="27"/>
      <c r="BB28" s="27"/>
      <c r="BC28" s="27"/>
      <c r="BD28" s="27"/>
      <c r="BE28" s="27"/>
      <c r="BF28" s="27"/>
      <c r="BG28" s="27"/>
      <c r="BH28" s="27"/>
      <c r="BI28" s="27"/>
      <c r="BJ28" s="27"/>
      <c r="BK28" s="27"/>
      <c r="BL28" s="27"/>
      <c r="BM28" s="27"/>
      <c r="BN28" s="27"/>
      <c r="BO28" s="27"/>
      <c r="BP28" s="27"/>
      <c r="BQ28" s="27"/>
      <c r="BR28" s="27"/>
      <c r="BS28" s="27"/>
      <c r="BT28" s="27"/>
      <c r="BU28" s="27"/>
      <c r="BV28" s="27"/>
      <c r="BW28" s="27"/>
      <c r="BX28" s="27"/>
      <c r="BY28" s="27"/>
      <c r="BZ28" s="27"/>
      <c r="CA28" s="27"/>
      <c r="CB28" s="27"/>
      <c r="CC28" s="27"/>
      <c r="CD28" s="27"/>
      <c r="CE28" s="27"/>
      <c r="CF28" s="27"/>
      <c r="CG28" s="27"/>
      <c r="CH28" s="27"/>
      <c r="CI28" s="27"/>
      <c r="CJ28" s="27"/>
      <c r="CK28" s="27"/>
      <c r="CL28" s="27"/>
      <c r="CM28" s="27"/>
      <c r="CN28" s="27"/>
      <c r="CO28" s="27"/>
      <c r="CP28" s="27"/>
      <c r="CQ28" s="27"/>
      <c r="CR28" s="27"/>
      <c r="CS28" s="27"/>
      <c r="CT28" s="27"/>
      <c r="CU28" s="27"/>
      <c r="CV28" s="27"/>
      <c r="CW28" s="27"/>
      <c r="CX28" s="27"/>
      <c r="CY28" s="27"/>
      <c r="CZ28" s="27"/>
      <c r="DA28" s="27"/>
      <c r="DB28" s="27"/>
      <c r="DC28" s="27"/>
      <c r="DD28" s="27"/>
      <c r="DE28" s="27"/>
      <c r="DF28" s="27"/>
      <c r="DG28" s="27"/>
      <c r="DH28" s="27"/>
      <c r="DI28" s="27"/>
      <c r="DJ28" s="27"/>
      <c r="DK28" s="27"/>
      <c r="DL28" s="27"/>
      <c r="DM28" s="27"/>
      <c r="DN28" s="27"/>
      <c r="DO28" s="27"/>
      <c r="DP28" s="27"/>
      <c r="DQ28" s="27"/>
      <c r="DR28" s="27"/>
      <c r="DS28" s="27"/>
      <c r="DT28" s="27"/>
      <c r="DU28" s="27"/>
      <c r="DV28" s="27"/>
      <c r="DW28" s="27"/>
      <c r="DX28" s="27"/>
      <c r="DY28" s="27"/>
      <c r="DZ28" s="27"/>
      <c r="EA28" s="27"/>
      <c r="EB28" s="27"/>
      <c r="EC28" s="27"/>
      <c r="ED28" s="27"/>
      <c r="EE28" s="27"/>
      <c r="EF28" s="27"/>
      <c r="EG28" s="27"/>
      <c r="EH28" s="27"/>
      <c r="EI28" s="27"/>
      <c r="EJ28" s="27"/>
      <c r="EK28" s="27"/>
      <c r="EL28" s="27"/>
      <c r="EM28" s="27"/>
      <c r="EN28" s="27"/>
      <c r="EO28" s="27"/>
      <c r="EP28" s="27"/>
      <c r="EQ28" s="27"/>
      <c r="ER28" s="27"/>
    </row>
    <row r="29" spans="1:148" s="857" customFormat="1" ht="16.5" customHeight="1" x14ac:dyDescent="0.2">
      <c r="A29" s="348">
        <v>2011</v>
      </c>
      <c r="B29" s="903"/>
      <c r="C29" s="1477">
        <v>0.38300000000000001</v>
      </c>
      <c r="D29" s="1480"/>
      <c r="E29" s="1477">
        <v>0.33700000000000002</v>
      </c>
      <c r="F29" s="1480"/>
      <c r="G29" s="1478">
        <v>0.27900000000000003</v>
      </c>
      <c r="H29" s="1479"/>
      <c r="I29" s="1481"/>
      <c r="J29" s="27"/>
      <c r="K29" s="27"/>
      <c r="L29" s="27"/>
      <c r="M29" s="27"/>
      <c r="N29" s="27"/>
      <c r="O29" s="27"/>
      <c r="P29" s="27"/>
      <c r="Q29" s="27"/>
      <c r="R29" s="27"/>
      <c r="S29" s="27"/>
      <c r="T29" s="27"/>
      <c r="U29" s="27"/>
      <c r="V29" s="27"/>
      <c r="W29" s="27"/>
      <c r="X29" s="27"/>
      <c r="Y29" s="27"/>
      <c r="Z29" s="27"/>
      <c r="AA29" s="27"/>
      <c r="AB29" s="27"/>
      <c r="AC29" s="27"/>
      <c r="AD29" s="27"/>
      <c r="AE29" s="27"/>
      <c r="AF29" s="27"/>
      <c r="AG29" s="27"/>
      <c r="AH29" s="27"/>
      <c r="AI29" s="27"/>
      <c r="AJ29" s="27"/>
      <c r="AK29" s="27"/>
      <c r="AL29" s="27"/>
      <c r="AM29" s="27"/>
      <c r="AN29" s="27"/>
      <c r="AO29" s="27"/>
      <c r="AP29" s="27"/>
      <c r="AQ29" s="27"/>
      <c r="AR29" s="27"/>
      <c r="AS29" s="27"/>
      <c r="AT29" s="27"/>
      <c r="AU29" s="27"/>
      <c r="AV29" s="27"/>
      <c r="AW29" s="27"/>
      <c r="AX29" s="27"/>
      <c r="AY29" s="27"/>
      <c r="AZ29" s="27"/>
      <c r="BA29" s="27"/>
      <c r="BB29" s="27"/>
      <c r="BC29" s="27"/>
      <c r="BD29" s="27"/>
      <c r="BE29" s="27"/>
      <c r="BF29" s="27"/>
      <c r="BG29" s="27"/>
      <c r="BH29" s="27"/>
      <c r="BI29" s="27"/>
      <c r="BJ29" s="27"/>
      <c r="BK29" s="27"/>
      <c r="BL29" s="27"/>
      <c r="BM29" s="27"/>
      <c r="BN29" s="27"/>
      <c r="BO29" s="27"/>
      <c r="BP29" s="27"/>
      <c r="BQ29" s="27"/>
      <c r="BR29" s="27"/>
      <c r="BS29" s="27"/>
      <c r="BT29" s="27"/>
      <c r="BU29" s="27"/>
      <c r="BV29" s="27"/>
      <c r="BW29" s="27"/>
      <c r="BX29" s="27"/>
      <c r="BY29" s="27"/>
      <c r="BZ29" s="27"/>
      <c r="CA29" s="27"/>
      <c r="CB29" s="27"/>
      <c r="CC29" s="27"/>
      <c r="CD29" s="27"/>
      <c r="CE29" s="27"/>
      <c r="CF29" s="27"/>
      <c r="CG29" s="27"/>
      <c r="CH29" s="27"/>
      <c r="CI29" s="27"/>
      <c r="CJ29" s="27"/>
      <c r="CK29" s="27"/>
      <c r="CL29" s="27"/>
      <c r="CM29" s="27"/>
      <c r="CN29" s="27"/>
      <c r="CO29" s="27"/>
      <c r="CP29" s="27"/>
      <c r="CQ29" s="27"/>
      <c r="CR29" s="27"/>
      <c r="CS29" s="27"/>
      <c r="CT29" s="27"/>
      <c r="CU29" s="27"/>
      <c r="CV29" s="27"/>
      <c r="CW29" s="27"/>
      <c r="CX29" s="27"/>
      <c r="CY29" s="27"/>
      <c r="CZ29" s="27"/>
      <c r="DA29" s="27"/>
      <c r="DB29" s="27"/>
      <c r="DC29" s="27"/>
      <c r="DD29" s="27"/>
      <c r="DE29" s="27"/>
      <c r="DF29" s="27"/>
      <c r="DG29" s="27"/>
      <c r="DH29" s="27"/>
      <c r="DI29" s="27"/>
      <c r="DJ29" s="27"/>
      <c r="DK29" s="27"/>
      <c r="DL29" s="27"/>
      <c r="DM29" s="27"/>
      <c r="DN29" s="27"/>
      <c r="DO29" s="27"/>
      <c r="DP29" s="27"/>
      <c r="DQ29" s="27"/>
      <c r="DR29" s="27"/>
      <c r="DS29" s="27"/>
      <c r="DT29" s="27"/>
      <c r="DU29" s="27"/>
      <c r="DV29" s="27"/>
      <c r="DW29" s="27"/>
      <c r="DX29" s="27"/>
      <c r="DY29" s="27"/>
      <c r="DZ29" s="27"/>
      <c r="EA29" s="27"/>
      <c r="EB29" s="27"/>
      <c r="EC29" s="27"/>
      <c r="ED29" s="27"/>
      <c r="EE29" s="27"/>
      <c r="EF29" s="27"/>
      <c r="EG29" s="27"/>
      <c r="EH29" s="27"/>
      <c r="EI29" s="27"/>
      <c r="EJ29" s="27"/>
      <c r="EK29" s="27"/>
      <c r="EL29" s="27"/>
      <c r="EM29" s="27"/>
      <c r="EN29" s="27"/>
      <c r="EO29" s="27"/>
      <c r="EP29" s="27"/>
      <c r="EQ29" s="27"/>
      <c r="ER29" s="27"/>
    </row>
    <row r="30" spans="1:148" s="857" customFormat="1" ht="16.5" customHeight="1" x14ac:dyDescent="0.2">
      <c r="A30" s="348">
        <v>2012</v>
      </c>
      <c r="B30" s="903"/>
      <c r="C30" s="1477">
        <v>0.36599999999999999</v>
      </c>
      <c r="D30" s="1480"/>
      <c r="E30" s="1477">
        <v>0.35099999999999998</v>
      </c>
      <c r="F30" s="1480"/>
      <c r="G30" s="1478">
        <v>0.28299999999999997</v>
      </c>
      <c r="H30" s="1479"/>
      <c r="I30" s="1481"/>
      <c r="J30" s="27"/>
      <c r="K30" s="27"/>
      <c r="L30" s="27"/>
      <c r="M30" s="27"/>
      <c r="N30" s="27"/>
      <c r="O30" s="27"/>
      <c r="P30" s="27"/>
      <c r="Q30" s="27"/>
      <c r="R30" s="27"/>
      <c r="S30" s="27"/>
      <c r="T30" s="27"/>
      <c r="U30" s="27"/>
      <c r="V30" s="27"/>
      <c r="W30" s="27"/>
      <c r="X30" s="27"/>
      <c r="Y30" s="27"/>
      <c r="Z30" s="27"/>
      <c r="AA30" s="27"/>
      <c r="AB30" s="27"/>
      <c r="AC30" s="27"/>
      <c r="AD30" s="27"/>
      <c r="AE30" s="27"/>
      <c r="AF30" s="27"/>
      <c r="AG30" s="27"/>
      <c r="AH30" s="27"/>
      <c r="AI30" s="27"/>
      <c r="AJ30" s="27"/>
      <c r="AK30" s="27"/>
      <c r="AL30" s="27"/>
      <c r="AM30" s="27"/>
      <c r="AN30" s="27"/>
      <c r="AO30" s="27"/>
      <c r="AP30" s="27"/>
      <c r="AQ30" s="27"/>
      <c r="AR30" s="27"/>
      <c r="AS30" s="27"/>
      <c r="AT30" s="27"/>
      <c r="AU30" s="27"/>
      <c r="AV30" s="27"/>
      <c r="AW30" s="27"/>
      <c r="AX30" s="27"/>
      <c r="AY30" s="27"/>
      <c r="AZ30" s="27"/>
      <c r="BA30" s="27"/>
      <c r="BB30" s="27"/>
      <c r="BC30" s="27"/>
      <c r="BD30" s="27"/>
      <c r="BE30" s="27"/>
      <c r="BF30" s="27"/>
      <c r="BG30" s="27"/>
      <c r="BH30" s="27"/>
      <c r="BI30" s="27"/>
      <c r="BJ30" s="27"/>
      <c r="BK30" s="27"/>
      <c r="BL30" s="27"/>
      <c r="BM30" s="27"/>
      <c r="BN30" s="27"/>
      <c r="BO30" s="27"/>
      <c r="BP30" s="27"/>
      <c r="BQ30" s="27"/>
      <c r="BR30" s="27"/>
      <c r="BS30" s="27"/>
      <c r="BT30" s="27"/>
      <c r="BU30" s="27"/>
      <c r="BV30" s="27"/>
      <c r="BW30" s="27"/>
      <c r="BX30" s="27"/>
      <c r="BY30" s="27"/>
      <c r="BZ30" s="27"/>
      <c r="CA30" s="27"/>
      <c r="CB30" s="27"/>
      <c r="CC30" s="27"/>
      <c r="CD30" s="27"/>
      <c r="CE30" s="27"/>
      <c r="CF30" s="27"/>
      <c r="CG30" s="27"/>
      <c r="CH30" s="27"/>
      <c r="CI30" s="27"/>
      <c r="CJ30" s="27"/>
      <c r="CK30" s="27"/>
      <c r="CL30" s="27"/>
      <c r="CM30" s="27"/>
      <c r="CN30" s="27"/>
      <c r="CO30" s="27"/>
      <c r="CP30" s="27"/>
      <c r="CQ30" s="27"/>
      <c r="CR30" s="27"/>
      <c r="CS30" s="27"/>
      <c r="CT30" s="27"/>
      <c r="CU30" s="27"/>
      <c r="CV30" s="27"/>
      <c r="CW30" s="27"/>
      <c r="CX30" s="27"/>
      <c r="CY30" s="27"/>
      <c r="CZ30" s="27"/>
      <c r="DA30" s="27"/>
      <c r="DB30" s="27"/>
      <c r="DC30" s="27"/>
      <c r="DD30" s="27"/>
      <c r="DE30" s="27"/>
      <c r="DF30" s="27"/>
      <c r="DG30" s="27"/>
      <c r="DH30" s="27"/>
      <c r="DI30" s="27"/>
      <c r="DJ30" s="27"/>
      <c r="DK30" s="27"/>
      <c r="DL30" s="27"/>
      <c r="DM30" s="27"/>
      <c r="DN30" s="27"/>
      <c r="DO30" s="27"/>
      <c r="DP30" s="27"/>
      <c r="DQ30" s="27"/>
      <c r="DR30" s="27"/>
      <c r="DS30" s="27"/>
      <c r="DT30" s="27"/>
      <c r="DU30" s="27"/>
      <c r="DV30" s="27"/>
      <c r="DW30" s="27"/>
      <c r="DX30" s="27"/>
      <c r="DY30" s="27"/>
      <c r="DZ30" s="27"/>
      <c r="EA30" s="27"/>
      <c r="EB30" s="27"/>
      <c r="EC30" s="27"/>
      <c r="ED30" s="27"/>
      <c r="EE30" s="27"/>
      <c r="EF30" s="27"/>
      <c r="EG30" s="27"/>
      <c r="EH30" s="27"/>
      <c r="EI30" s="27"/>
      <c r="EJ30" s="27"/>
      <c r="EK30" s="27"/>
      <c r="EL30" s="27"/>
      <c r="EM30" s="27"/>
      <c r="EN30" s="27"/>
      <c r="EO30" s="27"/>
      <c r="EP30" s="27"/>
      <c r="EQ30" s="27"/>
      <c r="ER30" s="27"/>
    </row>
    <row r="31" spans="1:148" s="857" customFormat="1" ht="16.5" customHeight="1" x14ac:dyDescent="0.2">
      <c r="A31" s="348">
        <v>2013</v>
      </c>
      <c r="B31" s="903"/>
      <c r="C31" s="1477">
        <v>0.36799999999999999</v>
      </c>
      <c r="D31" s="1480"/>
      <c r="E31" s="1477">
        <v>0.35299999999999998</v>
      </c>
      <c r="F31" s="1480"/>
      <c r="G31" s="1478">
        <v>0.27900000000000003</v>
      </c>
      <c r="H31" s="1479"/>
      <c r="I31" s="1481"/>
      <c r="J31" s="27"/>
      <c r="K31" s="27"/>
      <c r="L31" s="27"/>
      <c r="M31" s="27"/>
      <c r="N31" s="27"/>
      <c r="O31" s="27"/>
      <c r="P31" s="27"/>
      <c r="Q31" s="27"/>
      <c r="R31" s="27"/>
      <c r="S31" s="27"/>
      <c r="T31" s="27"/>
      <c r="U31" s="27"/>
      <c r="V31" s="27"/>
      <c r="W31" s="27"/>
      <c r="X31" s="27"/>
      <c r="Y31" s="27"/>
      <c r="Z31" s="27"/>
      <c r="AA31" s="27"/>
      <c r="AB31" s="27"/>
      <c r="AC31" s="27"/>
      <c r="AD31" s="27"/>
      <c r="AE31" s="27"/>
      <c r="AF31" s="27"/>
      <c r="AG31" s="27"/>
      <c r="AH31" s="27"/>
      <c r="AI31" s="27"/>
      <c r="AJ31" s="27"/>
      <c r="AK31" s="27"/>
      <c r="AL31" s="27"/>
      <c r="AM31" s="27"/>
      <c r="AN31" s="27"/>
      <c r="AO31" s="27"/>
      <c r="AP31" s="27"/>
      <c r="AQ31" s="27"/>
      <c r="AR31" s="27"/>
      <c r="AS31" s="27"/>
      <c r="AT31" s="27"/>
      <c r="AU31" s="27"/>
      <c r="AV31" s="27"/>
      <c r="AW31" s="27"/>
      <c r="AX31" s="27"/>
      <c r="AY31" s="27"/>
      <c r="AZ31" s="27"/>
      <c r="BA31" s="27"/>
      <c r="BB31" s="27"/>
      <c r="BC31" s="27"/>
      <c r="BD31" s="27"/>
      <c r="BE31" s="27"/>
      <c r="BF31" s="27"/>
      <c r="BG31" s="27"/>
      <c r="BH31" s="27"/>
      <c r="BI31" s="27"/>
      <c r="BJ31" s="27"/>
      <c r="BK31" s="27"/>
      <c r="BL31" s="27"/>
      <c r="BM31" s="27"/>
      <c r="BN31" s="27"/>
      <c r="BO31" s="27"/>
      <c r="BP31" s="27"/>
      <c r="BQ31" s="27"/>
      <c r="BR31" s="27"/>
      <c r="BS31" s="27"/>
      <c r="BT31" s="27"/>
      <c r="BU31" s="27"/>
      <c r="BV31" s="27"/>
      <c r="BW31" s="27"/>
      <c r="BX31" s="27"/>
      <c r="BY31" s="27"/>
      <c r="BZ31" s="27"/>
      <c r="CA31" s="27"/>
      <c r="CB31" s="27"/>
      <c r="CC31" s="27"/>
      <c r="CD31" s="27"/>
      <c r="CE31" s="27"/>
      <c r="CF31" s="27"/>
      <c r="CG31" s="27"/>
      <c r="CH31" s="27"/>
      <c r="CI31" s="27"/>
      <c r="CJ31" s="27"/>
      <c r="CK31" s="27"/>
      <c r="CL31" s="27"/>
      <c r="CM31" s="27"/>
      <c r="CN31" s="27"/>
      <c r="CO31" s="27"/>
      <c r="CP31" s="27"/>
      <c r="CQ31" s="27"/>
      <c r="CR31" s="27"/>
      <c r="CS31" s="27"/>
      <c r="CT31" s="27"/>
      <c r="CU31" s="27"/>
      <c r="CV31" s="27"/>
      <c r="CW31" s="27"/>
      <c r="CX31" s="27"/>
      <c r="CY31" s="27"/>
      <c r="CZ31" s="27"/>
      <c r="DA31" s="27"/>
      <c r="DB31" s="27"/>
      <c r="DC31" s="27"/>
      <c r="DD31" s="27"/>
      <c r="DE31" s="27"/>
      <c r="DF31" s="27"/>
      <c r="DG31" s="27"/>
      <c r="DH31" s="27"/>
      <c r="DI31" s="27"/>
      <c r="DJ31" s="27"/>
      <c r="DK31" s="27"/>
      <c r="DL31" s="27"/>
      <c r="DM31" s="27"/>
      <c r="DN31" s="27"/>
      <c r="DO31" s="27"/>
      <c r="DP31" s="27"/>
      <c r="DQ31" s="27"/>
      <c r="DR31" s="27"/>
      <c r="DS31" s="27"/>
      <c r="DT31" s="27"/>
      <c r="DU31" s="27"/>
      <c r="DV31" s="27"/>
      <c r="DW31" s="27"/>
      <c r="DX31" s="27"/>
      <c r="DY31" s="27"/>
      <c r="DZ31" s="27"/>
      <c r="EA31" s="27"/>
      <c r="EB31" s="27"/>
      <c r="EC31" s="27"/>
      <c r="ED31" s="27"/>
      <c r="EE31" s="27"/>
      <c r="EF31" s="27"/>
      <c r="EG31" s="27"/>
      <c r="EH31" s="27"/>
      <c r="EI31" s="27"/>
      <c r="EJ31" s="27"/>
      <c r="EK31" s="27"/>
      <c r="EL31" s="27"/>
      <c r="EM31" s="27"/>
      <c r="EN31" s="27"/>
      <c r="EO31" s="27"/>
      <c r="EP31" s="27"/>
      <c r="EQ31" s="27"/>
      <c r="ER31" s="27"/>
    </row>
    <row r="32" spans="1:148" s="857" customFormat="1" ht="16.5" customHeight="1" thickBot="1" x14ac:dyDescent="0.25">
      <c r="A32" s="372">
        <v>2014</v>
      </c>
      <c r="B32" s="907"/>
      <c r="C32" s="1482">
        <v>0.36299999999999999</v>
      </c>
      <c r="D32" s="1483"/>
      <c r="E32" s="1482">
        <v>0.35299999999999998</v>
      </c>
      <c r="F32" s="1483"/>
      <c r="G32" s="1484">
        <v>0.28399999999999997</v>
      </c>
      <c r="H32" s="1485"/>
      <c r="I32" s="1481"/>
      <c r="J32" s="27"/>
      <c r="K32" s="27"/>
      <c r="L32" s="27"/>
      <c r="M32" s="27"/>
      <c r="N32" s="27"/>
      <c r="O32" s="27"/>
      <c r="P32" s="27"/>
      <c r="Q32" s="27"/>
      <c r="R32" s="27"/>
      <c r="S32" s="27"/>
      <c r="T32" s="27"/>
      <c r="U32" s="27"/>
      <c r="V32" s="27"/>
      <c r="W32" s="27"/>
      <c r="X32" s="27"/>
      <c r="Y32" s="27"/>
      <c r="Z32" s="27"/>
      <c r="AA32" s="27"/>
      <c r="AB32" s="27"/>
      <c r="AC32" s="27"/>
      <c r="AD32" s="27"/>
      <c r="AE32" s="27"/>
      <c r="AF32" s="27"/>
      <c r="AG32" s="27"/>
      <c r="AH32" s="27"/>
      <c r="AI32" s="27"/>
      <c r="AJ32" s="27"/>
      <c r="AK32" s="27"/>
      <c r="AL32" s="27"/>
      <c r="AM32" s="27"/>
      <c r="AN32" s="27"/>
      <c r="AO32" s="27"/>
      <c r="AP32" s="27"/>
      <c r="AQ32" s="27"/>
      <c r="AR32" s="27"/>
      <c r="AS32" s="27"/>
      <c r="AT32" s="27"/>
      <c r="AU32" s="27"/>
      <c r="AV32" s="27"/>
      <c r="AW32" s="27"/>
      <c r="AX32" s="27"/>
      <c r="AY32" s="27"/>
      <c r="AZ32" s="27"/>
      <c r="BA32" s="27"/>
      <c r="BB32" s="27"/>
      <c r="BC32" s="27"/>
      <c r="BD32" s="27"/>
      <c r="BE32" s="27"/>
      <c r="BF32" s="27"/>
      <c r="BG32" s="27"/>
      <c r="BH32" s="27"/>
      <c r="BI32" s="27"/>
      <c r="BJ32" s="27"/>
      <c r="BK32" s="27"/>
      <c r="BL32" s="27"/>
      <c r="BM32" s="27"/>
      <c r="BN32" s="27"/>
      <c r="BO32" s="27"/>
      <c r="BP32" s="27"/>
      <c r="BQ32" s="27"/>
      <c r="BR32" s="27"/>
      <c r="BS32" s="27"/>
      <c r="BT32" s="27"/>
      <c r="BU32" s="27"/>
      <c r="BV32" s="27"/>
      <c r="BW32" s="27"/>
      <c r="BX32" s="27"/>
      <c r="BY32" s="27"/>
      <c r="BZ32" s="27"/>
      <c r="CA32" s="27"/>
      <c r="CB32" s="27"/>
      <c r="CC32" s="27"/>
      <c r="CD32" s="27"/>
      <c r="CE32" s="27"/>
      <c r="CF32" s="27"/>
      <c r="CG32" s="27"/>
      <c r="CH32" s="27"/>
      <c r="CI32" s="27"/>
      <c r="CJ32" s="27"/>
      <c r="CK32" s="27"/>
      <c r="CL32" s="27"/>
      <c r="CM32" s="27"/>
      <c r="CN32" s="27"/>
      <c r="CO32" s="27"/>
      <c r="CP32" s="27"/>
      <c r="CQ32" s="27"/>
      <c r="CR32" s="27"/>
      <c r="CS32" s="27"/>
      <c r="CT32" s="27"/>
      <c r="CU32" s="27"/>
      <c r="CV32" s="27"/>
      <c r="CW32" s="27"/>
      <c r="CX32" s="27"/>
      <c r="CY32" s="27"/>
      <c r="CZ32" s="27"/>
      <c r="DA32" s="27"/>
      <c r="DB32" s="27"/>
      <c r="DC32" s="27"/>
      <c r="DD32" s="27"/>
      <c r="DE32" s="27"/>
      <c r="DF32" s="27"/>
      <c r="DG32" s="27"/>
      <c r="DH32" s="27"/>
      <c r="DI32" s="27"/>
      <c r="DJ32" s="27"/>
      <c r="DK32" s="27"/>
      <c r="DL32" s="27"/>
      <c r="DM32" s="27"/>
      <c r="DN32" s="27"/>
      <c r="DO32" s="27"/>
      <c r="DP32" s="27"/>
      <c r="DQ32" s="27"/>
      <c r="DR32" s="27"/>
      <c r="DS32" s="27"/>
      <c r="DT32" s="27"/>
      <c r="DU32" s="27"/>
      <c r="DV32" s="27"/>
      <c r="DW32" s="27"/>
      <c r="DX32" s="27"/>
      <c r="DY32" s="27"/>
      <c r="DZ32" s="27"/>
      <c r="EA32" s="27"/>
      <c r="EB32" s="27"/>
      <c r="EC32" s="27"/>
      <c r="ED32" s="27"/>
      <c r="EE32" s="27"/>
      <c r="EF32" s="27"/>
      <c r="EG32" s="27"/>
      <c r="EH32" s="27"/>
      <c r="EI32" s="27"/>
      <c r="EJ32" s="27"/>
      <c r="EK32" s="27"/>
      <c r="EL32" s="27"/>
      <c r="EM32" s="27"/>
      <c r="EN32" s="27"/>
      <c r="EO32" s="27"/>
      <c r="EP32" s="27"/>
      <c r="EQ32" s="27"/>
      <c r="ER32" s="27"/>
    </row>
    <row r="33" spans="1:148" x14ac:dyDescent="0.2">
      <c r="I33" s="560"/>
      <c r="J33" s="560"/>
      <c r="K33" s="560"/>
      <c r="L33" s="560"/>
      <c r="M33" s="560"/>
      <c r="N33" s="560"/>
      <c r="O33" s="560"/>
      <c r="P33" s="560"/>
      <c r="Q33" s="560"/>
      <c r="R33" s="560"/>
      <c r="S33" s="560"/>
      <c r="T33" s="560"/>
      <c r="U33" s="560"/>
      <c r="V33" s="560"/>
      <c r="W33" s="560"/>
      <c r="X33" s="560"/>
      <c r="Y33" s="560"/>
      <c r="Z33" s="560"/>
      <c r="AA33" s="560"/>
      <c r="AB33" s="560"/>
      <c r="AC33" s="560"/>
      <c r="AD33" s="560"/>
      <c r="AE33" s="560"/>
      <c r="AF33" s="560"/>
      <c r="AG33" s="560"/>
      <c r="AH33" s="560"/>
      <c r="AI33" s="560"/>
      <c r="AJ33" s="560"/>
      <c r="AK33" s="560"/>
      <c r="AL33" s="560"/>
      <c r="AM33" s="560"/>
      <c r="AN33" s="560"/>
      <c r="AO33" s="560"/>
      <c r="AP33" s="560"/>
      <c r="AQ33" s="560"/>
      <c r="AR33" s="560"/>
      <c r="AS33" s="560"/>
      <c r="AT33" s="560"/>
      <c r="AU33" s="560"/>
      <c r="AV33" s="560"/>
      <c r="AW33" s="560"/>
      <c r="AX33" s="560"/>
      <c r="AY33" s="560"/>
      <c r="AZ33" s="560"/>
      <c r="BA33" s="560"/>
      <c r="BB33" s="560"/>
      <c r="BC33" s="560"/>
      <c r="BD33" s="560"/>
      <c r="BE33" s="560"/>
      <c r="BF33" s="560"/>
      <c r="BG33" s="560"/>
      <c r="BH33" s="560"/>
      <c r="BI33" s="560"/>
      <c r="BJ33" s="560"/>
      <c r="BK33" s="560"/>
      <c r="BL33" s="560"/>
      <c r="BM33" s="560"/>
      <c r="BN33" s="560"/>
      <c r="BO33" s="560"/>
      <c r="BP33" s="560"/>
      <c r="BQ33" s="560"/>
      <c r="BR33" s="560"/>
      <c r="BS33" s="560"/>
      <c r="BT33" s="560"/>
      <c r="BU33" s="560"/>
      <c r="BV33" s="560"/>
      <c r="BW33" s="560"/>
      <c r="BX33" s="560"/>
      <c r="BY33" s="560"/>
      <c r="BZ33" s="560"/>
      <c r="CA33" s="560"/>
      <c r="CB33" s="560"/>
      <c r="CC33" s="560"/>
      <c r="CD33" s="560"/>
      <c r="CE33" s="560"/>
      <c r="CF33" s="560"/>
      <c r="CG33" s="560"/>
      <c r="CH33" s="560"/>
      <c r="CI33" s="560"/>
      <c r="CJ33" s="560"/>
      <c r="CK33" s="560"/>
      <c r="CL33" s="560"/>
      <c r="CM33" s="560"/>
      <c r="CN33" s="560"/>
      <c r="CO33" s="560"/>
      <c r="CP33" s="560"/>
      <c r="CQ33" s="560"/>
      <c r="CR33" s="560"/>
      <c r="CS33" s="560"/>
      <c r="CT33" s="560"/>
      <c r="CU33" s="560"/>
      <c r="CV33" s="560"/>
      <c r="CW33" s="560"/>
      <c r="CX33" s="560"/>
      <c r="CY33" s="560"/>
      <c r="CZ33" s="560"/>
      <c r="DA33" s="560"/>
      <c r="DB33" s="560"/>
      <c r="DC33" s="560"/>
      <c r="DD33" s="560"/>
      <c r="DE33" s="560"/>
      <c r="DF33" s="560"/>
      <c r="DG33" s="560"/>
      <c r="DH33" s="560"/>
      <c r="DI33" s="560"/>
      <c r="DJ33" s="560"/>
      <c r="DK33" s="560"/>
      <c r="DL33" s="560"/>
      <c r="DM33" s="560"/>
      <c r="DN33" s="560"/>
      <c r="DO33" s="560"/>
      <c r="DP33" s="560"/>
      <c r="DQ33" s="560"/>
      <c r="DR33" s="560"/>
      <c r="DS33" s="560"/>
      <c r="DT33" s="560"/>
      <c r="DU33" s="560"/>
      <c r="DV33" s="560"/>
      <c r="DW33" s="560"/>
      <c r="DX33" s="560"/>
      <c r="DY33" s="560"/>
      <c r="DZ33" s="560"/>
      <c r="EA33" s="560"/>
      <c r="EB33" s="560"/>
      <c r="EC33" s="560"/>
      <c r="ED33" s="560"/>
      <c r="EE33" s="560"/>
      <c r="EF33" s="560"/>
      <c r="EG33" s="560"/>
      <c r="EH33" s="560"/>
      <c r="EI33" s="560"/>
      <c r="EJ33" s="560"/>
      <c r="EK33" s="560"/>
      <c r="EL33" s="560"/>
      <c r="EM33" s="560"/>
      <c r="EN33" s="560"/>
      <c r="EO33" s="560"/>
      <c r="EP33" s="560"/>
      <c r="EQ33" s="560"/>
      <c r="ER33" s="560"/>
    </row>
    <row r="34" spans="1:148" x14ac:dyDescent="0.2">
      <c r="A34" s="2895" t="s">
        <v>481</v>
      </c>
      <c r="B34" s="2895"/>
      <c r="C34" s="2895"/>
      <c r="D34" s="2895"/>
      <c r="E34" s="2895"/>
      <c r="F34" s="2895"/>
      <c r="G34" s="2895"/>
      <c r="H34" s="2895"/>
    </row>
    <row r="35" spans="1:148" s="1486" customFormat="1" ht="13.15" customHeight="1" x14ac:dyDescent="0.15">
      <c r="A35" s="2892" t="s">
        <v>455</v>
      </c>
      <c r="B35" s="2892"/>
      <c r="C35" s="2892"/>
      <c r="D35" s="2892"/>
      <c r="E35" s="2892"/>
      <c r="F35" s="2892"/>
      <c r="G35" s="2892"/>
      <c r="H35" s="2892"/>
    </row>
    <row r="36" spans="1:148" s="1486" customFormat="1" ht="13.15" customHeight="1" x14ac:dyDescent="0.15">
      <c r="A36" s="2892" t="s">
        <v>89</v>
      </c>
      <c r="B36" s="2892"/>
      <c r="C36" s="2892"/>
      <c r="D36" s="2892"/>
      <c r="E36" s="2892"/>
      <c r="F36" s="2892"/>
      <c r="G36" s="2892"/>
      <c r="H36" s="2892"/>
    </row>
    <row r="37" spans="1:148" s="1486" customFormat="1" ht="13.15" customHeight="1" x14ac:dyDescent="0.15">
      <c r="A37" s="2892" t="s">
        <v>723</v>
      </c>
      <c r="B37" s="2892"/>
      <c r="C37" s="2892"/>
      <c r="D37" s="2892"/>
      <c r="E37" s="2892"/>
      <c r="F37" s="2892"/>
      <c r="G37" s="2892"/>
      <c r="H37" s="2892"/>
    </row>
  </sheetData>
  <mergeCells count="9">
    <mergeCell ref="A36:H36"/>
    <mergeCell ref="A37:H37"/>
    <mergeCell ref="A1:H1"/>
    <mergeCell ref="A2:H2"/>
    <mergeCell ref="A3:H3"/>
    <mergeCell ref="A5:A8"/>
    <mergeCell ref="A34:H34"/>
    <mergeCell ref="A35:H35"/>
    <mergeCell ref="A4:H4"/>
  </mergeCells>
  <printOptions horizontalCentered="1"/>
  <pageMargins left="0.7" right="0.7" top="0.75" bottom="0.5" header="0.3" footer="0.3"/>
  <pageSetup scale="90" orientation="landscape" r:id="rId1"/>
  <headerFooter>
    <oddFooter>&amp;R2015 Data Tables</oddFooter>
  </headerFooter>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F00-000000000000}">
  <sheetPr>
    <pageSetUpPr fitToPage="1"/>
  </sheetPr>
  <dimension ref="A1:L46"/>
  <sheetViews>
    <sheetView zoomScale="80" zoomScaleNormal="80" workbookViewId="0">
      <pane ySplit="7" topLeftCell="A8" activePane="bottomLeft" state="frozen"/>
      <selection activeCell="A48" sqref="A48:O48"/>
      <selection pane="bottomLeft" activeCell="C44" sqref="A44:L46"/>
    </sheetView>
  </sheetViews>
  <sheetFormatPr defaultColWidth="9.140625" defaultRowHeight="12.75" x14ac:dyDescent="0.2"/>
  <cols>
    <col min="1" max="1" width="0.85546875" style="97" customWidth="1"/>
    <col min="2" max="2" width="1.5703125" style="97" customWidth="1"/>
    <col min="3" max="3" width="21.42578125" style="97" customWidth="1"/>
    <col min="4" max="4" width="17.140625" style="97" customWidth="1"/>
    <col min="5" max="5" width="5" style="97" customWidth="1"/>
    <col min="6" max="6" width="8.28515625" style="643" customWidth="1"/>
    <col min="7" max="7" width="14.140625" style="643" customWidth="1"/>
    <col min="8" max="8" width="4.42578125" style="97" customWidth="1"/>
    <col min="9" max="9" width="2.7109375" style="97" customWidth="1"/>
    <col min="10" max="10" width="13.5703125" style="643" customWidth="1"/>
    <col min="11" max="11" width="14.140625" style="643" customWidth="1"/>
    <col min="12" max="12" width="3" style="97" customWidth="1"/>
    <col min="13" max="13" width="9.140625" style="97"/>
    <col min="14" max="14" width="12.28515625" style="97" customWidth="1"/>
    <col min="15" max="16384" width="9.140625" style="97"/>
  </cols>
  <sheetData>
    <row r="1" spans="1:12" x14ac:dyDescent="0.2">
      <c r="A1" s="3028"/>
      <c r="B1" s="2911"/>
      <c r="C1" s="2911"/>
      <c r="D1" s="2911"/>
      <c r="E1" s="2911"/>
      <c r="F1" s="2911"/>
      <c r="G1" s="2911"/>
      <c r="H1" s="2911"/>
      <c r="I1" s="2911"/>
      <c r="J1" s="2911"/>
      <c r="K1" s="2911"/>
      <c r="L1" s="2912"/>
    </row>
    <row r="2" spans="1:12" ht="20.25" x14ac:dyDescent="0.3">
      <c r="A2" s="2731" t="s">
        <v>724</v>
      </c>
      <c r="B2" s="2732"/>
      <c r="C2" s="2732"/>
      <c r="D2" s="2732"/>
      <c r="E2" s="2732"/>
      <c r="F2" s="2732"/>
      <c r="G2" s="2732"/>
      <c r="H2" s="2732"/>
      <c r="I2" s="2732"/>
      <c r="J2" s="2732"/>
      <c r="K2" s="2732"/>
      <c r="L2" s="2733"/>
    </row>
    <row r="3" spans="1:12" ht="18" x14ac:dyDescent="0.2">
      <c r="A3" s="3348" t="s">
        <v>307</v>
      </c>
      <c r="B3" s="3349"/>
      <c r="C3" s="3349"/>
      <c r="D3" s="3349"/>
      <c r="E3" s="3349"/>
      <c r="F3" s="3349"/>
      <c r="G3" s="3349"/>
      <c r="H3" s="3349"/>
      <c r="I3" s="3349"/>
      <c r="J3" s="3349"/>
      <c r="K3" s="3349"/>
      <c r="L3" s="3350"/>
    </row>
    <row r="4" spans="1:12" ht="18" x14ac:dyDescent="0.2">
      <c r="A4" s="3348" t="s">
        <v>367</v>
      </c>
      <c r="B4" s="3349"/>
      <c r="C4" s="3349"/>
      <c r="D4" s="3349"/>
      <c r="E4" s="3349"/>
      <c r="F4" s="3349"/>
      <c r="G4" s="3349"/>
      <c r="H4" s="3349"/>
      <c r="I4" s="3349"/>
      <c r="J4" s="3349"/>
      <c r="K4" s="3349"/>
      <c r="L4" s="3350"/>
    </row>
    <row r="5" spans="1:12" ht="21" thickBot="1" x14ac:dyDescent="0.35">
      <c r="A5" s="3364"/>
      <c r="B5" s="3365"/>
      <c r="C5" s="3365"/>
      <c r="D5" s="3365"/>
      <c r="E5" s="3365"/>
      <c r="F5" s="3365"/>
      <c r="G5" s="3365"/>
      <c r="H5" s="3365"/>
      <c r="I5" s="3365"/>
      <c r="J5" s="3365"/>
      <c r="K5" s="3365"/>
      <c r="L5" s="3366"/>
    </row>
    <row r="6" spans="1:12" x14ac:dyDescent="0.2">
      <c r="A6" s="3351" t="s">
        <v>142</v>
      </c>
      <c r="B6" s="3352"/>
      <c r="C6" s="3352"/>
      <c r="D6" s="3353"/>
      <c r="E6" s="3354" t="s">
        <v>500</v>
      </c>
      <c r="F6" s="3355"/>
      <c r="G6" s="3355"/>
      <c r="H6" s="3356"/>
      <c r="I6" s="3360" t="s">
        <v>501</v>
      </c>
      <c r="J6" s="3355"/>
      <c r="K6" s="3355"/>
      <c r="L6" s="3361"/>
    </row>
    <row r="7" spans="1:12" ht="13.5" thickBot="1" x14ac:dyDescent="0.25">
      <c r="A7" s="3257"/>
      <c r="B7" s="3258"/>
      <c r="C7" s="3258"/>
      <c r="D7" s="3259"/>
      <c r="E7" s="3357"/>
      <c r="F7" s="3358"/>
      <c r="G7" s="3358"/>
      <c r="H7" s="3359"/>
      <c r="I7" s="3362"/>
      <c r="J7" s="3358"/>
      <c r="K7" s="3358"/>
      <c r="L7" s="3363"/>
    </row>
    <row r="8" spans="1:12" ht="13.5" x14ac:dyDescent="0.2">
      <c r="A8" s="1487"/>
      <c r="B8" s="15"/>
      <c r="C8" s="276"/>
      <c r="D8" s="281"/>
      <c r="E8" s="1488"/>
      <c r="F8" s="1489"/>
      <c r="G8" s="1489"/>
      <c r="H8" s="1490"/>
      <c r="I8" s="1491"/>
      <c r="J8" s="1489"/>
      <c r="K8" s="1489"/>
      <c r="L8" s="1492"/>
    </row>
    <row r="9" spans="1:12" x14ac:dyDescent="0.2">
      <c r="A9" s="278"/>
      <c r="B9" s="279" t="s">
        <v>725</v>
      </c>
      <c r="C9" s="1493"/>
      <c r="D9" s="1494"/>
      <c r="E9" s="1495"/>
      <c r="F9" s="1111">
        <v>8</v>
      </c>
      <c r="G9" s="1496">
        <v>5.6140350877192978E-3</v>
      </c>
      <c r="H9" s="1497"/>
      <c r="I9" s="1114"/>
      <c r="J9" s="1111">
        <v>20651</v>
      </c>
      <c r="K9" s="1497">
        <v>2.0042845938540643E-3</v>
      </c>
      <c r="L9" s="1498"/>
    </row>
    <row r="10" spans="1:12" x14ac:dyDescent="0.2">
      <c r="A10" s="278"/>
      <c r="B10" s="279" t="s">
        <v>726</v>
      </c>
      <c r="C10" s="1493"/>
      <c r="D10" s="1494"/>
      <c r="E10" s="1495"/>
      <c r="F10" s="1111">
        <v>4</v>
      </c>
      <c r="G10" s="1496">
        <v>2.8070175438596489E-3</v>
      </c>
      <c r="H10" s="1497"/>
      <c r="I10" s="1114"/>
      <c r="J10" s="1111">
        <v>103935</v>
      </c>
      <c r="K10" s="1497">
        <v>1.0087420428174043E-2</v>
      </c>
      <c r="L10" s="1498"/>
    </row>
    <row r="11" spans="1:12" x14ac:dyDescent="0.2">
      <c r="A11" s="278"/>
      <c r="B11" s="279" t="s">
        <v>727</v>
      </c>
      <c r="C11" s="1493"/>
      <c r="D11" s="1494"/>
      <c r="E11" s="1495"/>
      <c r="F11" s="1111">
        <v>759</v>
      </c>
      <c r="G11" s="1496">
        <v>0.53263157894736846</v>
      </c>
      <c r="H11" s="1497"/>
      <c r="I11" s="1114"/>
      <c r="J11" s="1111">
        <v>3864117</v>
      </c>
      <c r="K11" s="1497">
        <v>0.37503221015687305</v>
      </c>
      <c r="L11" s="1498"/>
    </row>
    <row r="12" spans="1:12" x14ac:dyDescent="0.2">
      <c r="A12" s="289"/>
      <c r="B12" s="290"/>
      <c r="C12" s="1499" t="s">
        <v>728</v>
      </c>
      <c r="D12" s="294"/>
      <c r="E12" s="1500"/>
      <c r="F12" s="1501">
        <v>96</v>
      </c>
      <c r="G12" s="1502">
        <v>6.7368421052631577E-2</v>
      </c>
      <c r="H12" s="1503"/>
      <c r="I12" s="1504"/>
      <c r="J12" s="1501">
        <v>622615</v>
      </c>
      <c r="K12" s="1505">
        <v>6.0427952757854259E-2</v>
      </c>
      <c r="L12" s="1506"/>
    </row>
    <row r="13" spans="1:12" x14ac:dyDescent="0.2">
      <c r="A13" s="289"/>
      <c r="B13" s="290"/>
      <c r="C13" s="1499" t="s">
        <v>729</v>
      </c>
      <c r="D13" s="294"/>
      <c r="E13" s="1500"/>
      <c r="F13" s="1501">
        <v>69</v>
      </c>
      <c r="G13" s="1502">
        <v>4.8421052631578948E-2</v>
      </c>
      <c r="H13" s="1503"/>
      <c r="I13" s="1504"/>
      <c r="J13" s="1501">
        <v>601166</v>
      </c>
      <c r="K13" s="1505">
        <v>5.8346218204874942E-2</v>
      </c>
      <c r="L13" s="1506"/>
    </row>
    <row r="14" spans="1:12" x14ac:dyDescent="0.2">
      <c r="A14" s="289"/>
      <c r="B14" s="290"/>
      <c r="C14" s="1499" t="s">
        <v>730</v>
      </c>
      <c r="D14" s="294"/>
      <c r="E14" s="1500"/>
      <c r="F14" s="1501">
        <v>158</v>
      </c>
      <c r="G14" s="1502">
        <v>0.11087719298245614</v>
      </c>
      <c r="H14" s="1503"/>
      <c r="I14" s="1504"/>
      <c r="J14" s="1501">
        <v>452056</v>
      </c>
      <c r="K14" s="1505">
        <v>4.3874334238501421E-2</v>
      </c>
      <c r="L14" s="1506"/>
    </row>
    <row r="15" spans="1:12" x14ac:dyDescent="0.2">
      <c r="A15" s="289"/>
      <c r="B15" s="290"/>
      <c r="C15" s="1499" t="s">
        <v>731</v>
      </c>
      <c r="D15" s="294"/>
      <c r="E15" s="1500"/>
      <c r="F15" s="1501">
        <v>122</v>
      </c>
      <c r="G15" s="1502">
        <v>8.5614035087719295E-2</v>
      </c>
      <c r="H15" s="1503"/>
      <c r="I15" s="1504"/>
      <c r="J15" s="1501">
        <v>827758</v>
      </c>
      <c r="K15" s="1505">
        <v>8.0338124392981089E-2</v>
      </c>
      <c r="L15" s="1506"/>
    </row>
    <row r="16" spans="1:12" x14ac:dyDescent="0.2">
      <c r="A16" s="289"/>
      <c r="B16" s="290"/>
      <c r="C16" s="1499" t="s">
        <v>732</v>
      </c>
      <c r="D16" s="294"/>
      <c r="E16" s="1500"/>
      <c r="F16" s="1501">
        <v>49</v>
      </c>
      <c r="G16" s="1502">
        <v>3.43859649122807E-2</v>
      </c>
      <c r="H16" s="1503"/>
      <c r="I16" s="1504"/>
      <c r="J16" s="1501">
        <v>224995</v>
      </c>
      <c r="K16" s="1505">
        <v>2.1836909214769027E-2</v>
      </c>
      <c r="L16" s="1506"/>
    </row>
    <row r="17" spans="1:12" x14ac:dyDescent="0.2">
      <c r="A17" s="289"/>
      <c r="B17" s="290"/>
      <c r="C17" s="1499" t="s">
        <v>733</v>
      </c>
      <c r="D17" s="294"/>
      <c r="E17" s="1500"/>
      <c r="F17" s="1501">
        <v>147</v>
      </c>
      <c r="G17" s="1502">
        <v>0.1031578947368421</v>
      </c>
      <c r="H17" s="1503"/>
      <c r="I17" s="1504"/>
      <c r="J17" s="1501">
        <v>640582</v>
      </c>
      <c r="K17" s="1505">
        <v>6.2171741499211862E-2</v>
      </c>
      <c r="L17" s="1506"/>
    </row>
    <row r="18" spans="1:12" x14ac:dyDescent="0.2">
      <c r="A18" s="289"/>
      <c r="B18" s="290"/>
      <c r="C18" s="1499" t="s">
        <v>734</v>
      </c>
      <c r="D18" s="294"/>
      <c r="E18" s="1500"/>
      <c r="F18" s="1501">
        <v>118</v>
      </c>
      <c r="G18" s="1502">
        <v>8.2807017543859648E-2</v>
      </c>
      <c r="H18" s="1503"/>
      <c r="I18" s="1504"/>
      <c r="J18" s="1501">
        <v>494945</v>
      </c>
      <c r="K18" s="1505">
        <v>4.8036929848680444E-2</v>
      </c>
      <c r="L18" s="1506"/>
    </row>
    <row r="19" spans="1:12" x14ac:dyDescent="0.2">
      <c r="A19" s="278"/>
      <c r="B19" s="279" t="s">
        <v>145</v>
      </c>
      <c r="C19" s="1493"/>
      <c r="D19" s="1494"/>
      <c r="E19" s="1507"/>
      <c r="F19" s="1111">
        <v>143</v>
      </c>
      <c r="G19" s="1496">
        <v>0.10035087719298245</v>
      </c>
      <c r="H19" s="1497"/>
      <c r="I19" s="1114"/>
      <c r="J19" s="1111">
        <v>950150</v>
      </c>
      <c r="K19" s="1497">
        <v>9.2216890554958075E-2</v>
      </c>
      <c r="L19" s="1498"/>
    </row>
    <row r="20" spans="1:12" x14ac:dyDescent="0.2">
      <c r="A20" s="289"/>
      <c r="B20" s="290"/>
      <c r="C20" s="1499" t="s">
        <v>148</v>
      </c>
      <c r="D20" s="294"/>
      <c r="E20" s="1500"/>
      <c r="F20" s="1501">
        <v>30</v>
      </c>
      <c r="G20" s="1502">
        <v>2.1052631578947368E-2</v>
      </c>
      <c r="H20" s="1503"/>
      <c r="I20" s="1504"/>
      <c r="J20" s="1501">
        <v>217781</v>
      </c>
      <c r="K20" s="1505">
        <v>2.1136753819869836E-2</v>
      </c>
      <c r="L20" s="1506"/>
    </row>
    <row r="21" spans="1:12" x14ac:dyDescent="0.2">
      <c r="A21" s="289"/>
      <c r="B21" s="290"/>
      <c r="C21" s="1499" t="s">
        <v>735</v>
      </c>
      <c r="D21" s="294"/>
      <c r="E21" s="1500"/>
      <c r="F21" s="1501">
        <v>5</v>
      </c>
      <c r="G21" s="1502">
        <v>3.5087719298245615E-3</v>
      </c>
      <c r="H21" s="1503"/>
      <c r="I21" s="1504"/>
      <c r="J21" s="1501">
        <v>32388</v>
      </c>
      <c r="K21" s="1505">
        <v>3.143420145549631E-3</v>
      </c>
      <c r="L21" s="1506"/>
    </row>
    <row r="22" spans="1:12" x14ac:dyDescent="0.2">
      <c r="A22" s="289"/>
      <c r="B22" s="290"/>
      <c r="C22" s="1499" t="s">
        <v>736</v>
      </c>
      <c r="D22" s="294"/>
      <c r="E22" s="1500"/>
      <c r="F22" s="1501">
        <v>5</v>
      </c>
      <c r="G22" s="1502">
        <v>3.5087719298245615E-3</v>
      </c>
      <c r="H22" s="1503"/>
      <c r="I22" s="1504"/>
      <c r="J22" s="1501">
        <v>81525</v>
      </c>
      <c r="K22" s="1505">
        <v>7.9124159369499108E-3</v>
      </c>
      <c r="L22" s="1506"/>
    </row>
    <row r="23" spans="1:12" x14ac:dyDescent="0.2">
      <c r="A23" s="289"/>
      <c r="B23" s="290"/>
      <c r="C23" s="1499" t="s">
        <v>737</v>
      </c>
      <c r="D23" s="294"/>
      <c r="E23" s="1500"/>
      <c r="F23" s="1501">
        <v>23</v>
      </c>
      <c r="G23" s="1502">
        <v>1.6140350877192983E-2</v>
      </c>
      <c r="H23" s="1503"/>
      <c r="I23" s="1504"/>
      <c r="J23" s="1501">
        <v>145801</v>
      </c>
      <c r="K23" s="1505">
        <v>1.4150728684737612E-2</v>
      </c>
      <c r="L23" s="1506"/>
    </row>
    <row r="24" spans="1:12" x14ac:dyDescent="0.2">
      <c r="A24" s="289"/>
      <c r="B24" s="290"/>
      <c r="C24" s="1499" t="s">
        <v>505</v>
      </c>
      <c r="D24" s="294"/>
      <c r="E24" s="1500"/>
      <c r="F24" s="1501">
        <v>5</v>
      </c>
      <c r="G24" s="1502">
        <v>3.5087719298245615E-3</v>
      </c>
      <c r="H24" s="1503"/>
      <c r="I24" s="1504"/>
      <c r="J24" s="1501">
        <v>273374</v>
      </c>
      <c r="K24" s="1505">
        <v>2.6532337250508981E-2</v>
      </c>
      <c r="L24" s="1506"/>
    </row>
    <row r="25" spans="1:12" x14ac:dyDescent="0.2">
      <c r="A25" s="289"/>
      <c r="B25" s="290"/>
      <c r="C25" s="1499" t="s">
        <v>738</v>
      </c>
      <c r="D25" s="294"/>
      <c r="E25" s="1500"/>
      <c r="F25" s="1501">
        <v>8</v>
      </c>
      <c r="G25" s="1502">
        <v>5.6140350877192978E-3</v>
      </c>
      <c r="H25" s="1503"/>
      <c r="I25" s="1504"/>
      <c r="J25" s="1501">
        <v>7564</v>
      </c>
      <c r="K25" s="1505">
        <v>7.3412467521728449E-4</v>
      </c>
      <c r="L25" s="1506"/>
    </row>
    <row r="26" spans="1:12" x14ac:dyDescent="0.2">
      <c r="A26" s="289"/>
      <c r="B26" s="290"/>
      <c r="C26" s="1499" t="s">
        <v>739</v>
      </c>
      <c r="D26" s="294"/>
      <c r="E26" s="1500"/>
      <c r="F26" s="1501">
        <v>4</v>
      </c>
      <c r="G26" s="1502">
        <v>2.8070175438596489E-3</v>
      </c>
      <c r="H26" s="1503"/>
      <c r="I26" s="1504"/>
      <c r="J26" s="1501">
        <v>13058</v>
      </c>
      <c r="K26" s="1505">
        <v>1.2673453211247093E-3</v>
      </c>
      <c r="L26" s="1506"/>
    </row>
    <row r="27" spans="1:12" x14ac:dyDescent="0.2">
      <c r="A27" s="289"/>
      <c r="B27" s="290"/>
      <c r="C27" s="1499" t="s">
        <v>153</v>
      </c>
      <c r="D27" s="294"/>
      <c r="E27" s="1500"/>
      <c r="F27" s="1501">
        <v>63</v>
      </c>
      <c r="G27" s="1502">
        <v>4.4210526315789471E-2</v>
      </c>
      <c r="H27" s="1503"/>
      <c r="I27" s="1504"/>
      <c r="J27" s="1501">
        <v>178659</v>
      </c>
      <c r="K27" s="1505">
        <v>1.7339764721000111E-2</v>
      </c>
      <c r="L27" s="1506"/>
    </row>
    <row r="28" spans="1:12" x14ac:dyDescent="0.2">
      <c r="A28" s="278"/>
      <c r="B28" s="279" t="s">
        <v>154</v>
      </c>
      <c r="C28" s="1493"/>
      <c r="D28" s="1494"/>
      <c r="E28" s="1507"/>
      <c r="F28" s="1111">
        <v>147</v>
      </c>
      <c r="G28" s="1496">
        <v>0.1031578947368421</v>
      </c>
      <c r="H28" s="1497"/>
      <c r="I28" s="1114"/>
      <c r="J28" s="1111">
        <v>1486408</v>
      </c>
      <c r="K28" s="1497">
        <v>0.14426345719729949</v>
      </c>
      <c r="L28" s="1498"/>
    </row>
    <row r="29" spans="1:12" x14ac:dyDescent="0.2">
      <c r="A29" s="289"/>
      <c r="B29" s="290"/>
      <c r="C29" s="1499" t="s">
        <v>740</v>
      </c>
      <c r="D29" s="294"/>
      <c r="E29" s="1500"/>
      <c r="F29" s="1501">
        <v>75</v>
      </c>
      <c r="G29" s="1502">
        <v>5.2631578947368418E-2</v>
      </c>
      <c r="H29" s="1503"/>
      <c r="I29" s="1504"/>
      <c r="J29" s="1501">
        <v>1333383</v>
      </c>
      <c r="K29" s="1505">
        <v>0.12941160256679646</v>
      </c>
      <c r="L29" s="1506"/>
    </row>
    <row r="30" spans="1:12" x14ac:dyDescent="0.2">
      <c r="A30" s="289"/>
      <c r="B30" s="290"/>
      <c r="C30" s="1499" t="s">
        <v>741</v>
      </c>
      <c r="D30" s="294"/>
      <c r="E30" s="1500"/>
      <c r="F30" s="1501">
        <v>45</v>
      </c>
      <c r="G30" s="1502">
        <v>3.1578947368421054E-2</v>
      </c>
      <c r="H30" s="1503"/>
      <c r="I30" s="1504"/>
      <c r="J30" s="1501">
        <v>100549</v>
      </c>
      <c r="K30" s="1505">
        <v>9.7587919048681571E-3</v>
      </c>
      <c r="L30" s="1506"/>
    </row>
    <row r="31" spans="1:12" x14ac:dyDescent="0.2">
      <c r="A31" s="289"/>
      <c r="B31" s="290"/>
      <c r="C31" s="1499" t="s">
        <v>742</v>
      </c>
      <c r="D31" s="294"/>
      <c r="E31" s="1500"/>
      <c r="F31" s="1501">
        <v>27</v>
      </c>
      <c r="G31" s="1502">
        <v>1.8947368421052633E-2</v>
      </c>
      <c r="H31" s="1503"/>
      <c r="I31" s="1504"/>
      <c r="J31" s="1501">
        <v>52476</v>
      </c>
      <c r="K31" s="1505">
        <v>5.0930627256348783E-3</v>
      </c>
      <c r="L31" s="1506"/>
    </row>
    <row r="32" spans="1:12" x14ac:dyDescent="0.2">
      <c r="A32" s="627"/>
      <c r="B32" s="279" t="s">
        <v>157</v>
      </c>
      <c r="C32" s="1508"/>
      <c r="D32" s="1494"/>
      <c r="E32" s="1507"/>
      <c r="F32" s="1509">
        <v>33</v>
      </c>
      <c r="G32" s="1496">
        <v>2.3157894736842106E-2</v>
      </c>
      <c r="H32" s="1497"/>
      <c r="I32" s="1114"/>
      <c r="J32" s="1509">
        <v>224556</v>
      </c>
      <c r="K32" s="1497">
        <v>2.1794302031741479E-2</v>
      </c>
      <c r="L32" s="1506"/>
    </row>
    <row r="33" spans="1:12" x14ac:dyDescent="0.2">
      <c r="A33" s="627"/>
      <c r="B33" s="279" t="s">
        <v>158</v>
      </c>
      <c r="C33" s="1493"/>
      <c r="D33" s="1494"/>
      <c r="E33" s="1507"/>
      <c r="F33" s="1509">
        <v>25</v>
      </c>
      <c r="G33" s="1496">
        <v>1.7543859649122806E-2</v>
      </c>
      <c r="H33" s="1497"/>
      <c r="I33" s="1114"/>
      <c r="J33" s="1509">
        <v>50843</v>
      </c>
      <c r="K33" s="1497">
        <v>4.9345717691793222E-3</v>
      </c>
      <c r="L33" s="1498"/>
    </row>
    <row r="34" spans="1:12" x14ac:dyDescent="0.2">
      <c r="A34" s="627"/>
      <c r="B34" s="279" t="s">
        <v>159</v>
      </c>
      <c r="C34" s="1493"/>
      <c r="D34" s="1494"/>
      <c r="E34" s="1507"/>
      <c r="F34" s="1509">
        <v>84</v>
      </c>
      <c r="G34" s="1496">
        <v>5.894736842105263E-2</v>
      </c>
      <c r="H34" s="1497"/>
      <c r="I34" s="1114"/>
      <c r="J34" s="1509">
        <v>1589881</v>
      </c>
      <c r="K34" s="1497">
        <v>0.15430603817545366</v>
      </c>
      <c r="L34" s="1498"/>
    </row>
    <row r="35" spans="1:12" x14ac:dyDescent="0.2">
      <c r="A35" s="627"/>
      <c r="B35" s="279" t="s">
        <v>161</v>
      </c>
      <c r="C35" s="1493"/>
      <c r="D35" s="1494"/>
      <c r="E35" s="1507"/>
      <c r="F35" s="1111">
        <v>222</v>
      </c>
      <c r="G35" s="1496">
        <v>0.15578947368421053</v>
      </c>
      <c r="H35" s="1497"/>
      <c r="I35" s="1114"/>
      <c r="J35" s="1111">
        <v>2012886</v>
      </c>
      <c r="K35" s="1497">
        <v>0.1953608250924668</v>
      </c>
      <c r="L35" s="1498"/>
    </row>
    <row r="36" spans="1:12" x14ac:dyDescent="0.2">
      <c r="A36" s="289"/>
      <c r="B36" s="290"/>
      <c r="C36" s="1499" t="s">
        <v>743</v>
      </c>
      <c r="D36" s="294"/>
      <c r="E36" s="1500"/>
      <c r="F36" s="1501">
        <v>43</v>
      </c>
      <c r="G36" s="1502">
        <v>3.0175438596491227E-2</v>
      </c>
      <c r="H36" s="1503"/>
      <c r="I36" s="1504"/>
      <c r="J36" s="1501">
        <v>346267</v>
      </c>
      <c r="K36" s="1505">
        <v>3.3606973679728112E-2</v>
      </c>
      <c r="L36" s="1498"/>
    </row>
    <row r="37" spans="1:12" x14ac:dyDescent="0.2">
      <c r="A37" s="289"/>
      <c r="B37" s="290"/>
      <c r="C37" s="1499" t="s">
        <v>744</v>
      </c>
      <c r="D37" s="294"/>
      <c r="E37" s="1500"/>
      <c r="F37" s="1501">
        <v>15</v>
      </c>
      <c r="G37" s="1502">
        <v>1.0526315789473684E-2</v>
      </c>
      <c r="H37" s="1503"/>
      <c r="I37" s="1504"/>
      <c r="J37" s="1501">
        <v>509545</v>
      </c>
      <c r="K37" s="1505">
        <v>4.9453934113378006E-2</v>
      </c>
      <c r="L37" s="1498"/>
    </row>
    <row r="38" spans="1:12" ht="13.5" customHeight="1" x14ac:dyDescent="0.2">
      <c r="A38" s="289"/>
      <c r="B38" s="290"/>
      <c r="C38" s="1499" t="s">
        <v>745</v>
      </c>
      <c r="D38" s="294"/>
      <c r="E38" s="1500"/>
      <c r="F38" s="1501">
        <v>26</v>
      </c>
      <c r="G38" s="1502">
        <v>1.8245614035087718E-2</v>
      </c>
      <c r="H38" s="1503"/>
      <c r="I38" s="1504"/>
      <c r="J38" s="1501">
        <v>677849</v>
      </c>
      <c r="K38" s="1505">
        <v>6.5788693412395696E-2</v>
      </c>
      <c r="L38" s="1498"/>
    </row>
    <row r="39" spans="1:12" x14ac:dyDescent="0.2">
      <c r="A39" s="289"/>
      <c r="B39" s="290"/>
      <c r="C39" s="1499" t="s">
        <v>510</v>
      </c>
      <c r="D39" s="294"/>
      <c r="E39" s="1500"/>
      <c r="F39" s="1501">
        <v>138</v>
      </c>
      <c r="G39" s="1502">
        <v>9.6842105263157896E-2</v>
      </c>
      <c r="H39" s="1503"/>
      <c r="I39" s="1504"/>
      <c r="J39" s="1501">
        <v>479225</v>
      </c>
      <c r="K39" s="1505">
        <v>4.6511223886964985E-2</v>
      </c>
      <c r="L39" s="1498"/>
    </row>
    <row r="40" spans="1:12" ht="6.6" customHeight="1" x14ac:dyDescent="0.2">
      <c r="A40" s="289"/>
      <c r="B40" s="290"/>
      <c r="C40" s="1499"/>
      <c r="D40" s="294"/>
      <c r="E40" s="1500"/>
      <c r="F40" s="1501"/>
      <c r="G40" s="1496"/>
      <c r="H40" s="1503"/>
      <c r="I40" s="1504"/>
      <c r="J40" s="1501"/>
      <c r="K40" s="1497"/>
      <c r="L40" s="1498"/>
    </row>
    <row r="41" spans="1:12" x14ac:dyDescent="0.2">
      <c r="A41" s="1510"/>
      <c r="B41" s="279" t="s">
        <v>162</v>
      </c>
      <c r="C41" s="1493"/>
      <c r="D41" s="1494"/>
      <c r="E41" s="1507"/>
      <c r="F41" s="1111">
        <v>1425</v>
      </c>
      <c r="G41" s="1496">
        <v>1</v>
      </c>
      <c r="H41" s="1497"/>
      <c r="I41" s="1114"/>
      <c r="J41" s="1111">
        <v>10303427</v>
      </c>
      <c r="K41" s="1497">
        <v>1</v>
      </c>
      <c r="L41" s="1498"/>
    </row>
    <row r="42" spans="1:12" ht="16.5" customHeight="1" thickBot="1" x14ac:dyDescent="0.25">
      <c r="A42" s="1511"/>
      <c r="B42" s="1512"/>
      <c r="C42" s="296"/>
      <c r="D42" s="297"/>
      <c r="E42" s="1513"/>
      <c r="F42" s="1514"/>
      <c r="G42" s="1514"/>
      <c r="H42" s="1515"/>
      <c r="I42" s="1516"/>
      <c r="J42" s="1514"/>
      <c r="K42" s="1514"/>
      <c r="L42" s="1517"/>
    </row>
    <row r="43" spans="1:12" ht="14.25" customHeight="1" x14ac:dyDescent="0.2">
      <c r="A43" s="1518"/>
      <c r="B43" s="566"/>
      <c r="C43" s="566"/>
      <c r="D43" s="566"/>
      <c r="E43" s="566"/>
      <c r="F43" s="1519"/>
      <c r="G43" s="1519"/>
      <c r="H43" s="566"/>
      <c r="I43" s="566"/>
      <c r="J43" s="1519"/>
      <c r="K43" s="1519"/>
      <c r="L43" s="566"/>
    </row>
    <row r="44" spans="1:12" x14ac:dyDescent="0.2">
      <c r="A44" s="2568" t="s">
        <v>481</v>
      </c>
      <c r="B44" s="2587"/>
      <c r="C44" s="2587"/>
      <c r="D44" s="2588"/>
      <c r="E44" s="2588"/>
      <c r="F44" s="2588"/>
      <c r="G44" s="2588"/>
      <c r="H44" s="2588"/>
      <c r="I44" s="2588"/>
      <c r="J44" s="2588"/>
      <c r="K44" s="2588"/>
      <c r="L44" s="2588"/>
    </row>
    <row r="45" spans="1:12" x14ac:dyDescent="0.2">
      <c r="A45" s="2546" t="s">
        <v>746</v>
      </c>
      <c r="B45" s="2568"/>
      <c r="C45" s="2587"/>
      <c r="D45" s="2588"/>
      <c r="E45" s="2588"/>
      <c r="F45" s="2588"/>
      <c r="G45" s="2588"/>
      <c r="H45" s="2588"/>
      <c r="I45" s="2588"/>
      <c r="J45" s="2588"/>
      <c r="K45" s="2588"/>
      <c r="L45" s="2588"/>
    </row>
    <row r="46" spans="1:12" ht="34.9" customHeight="1" x14ac:dyDescent="0.2">
      <c r="A46" s="2895" t="s">
        <v>747</v>
      </c>
      <c r="B46" s="2895"/>
      <c r="C46" s="2895"/>
      <c r="D46" s="2895"/>
      <c r="E46" s="2895"/>
      <c r="F46" s="2895"/>
      <c r="G46" s="2895"/>
      <c r="H46" s="2895"/>
      <c r="I46" s="2895"/>
      <c r="J46" s="2895"/>
      <c r="K46" s="2895"/>
      <c r="L46" s="2895"/>
    </row>
  </sheetData>
  <mergeCells count="9">
    <mergeCell ref="A1:L1"/>
    <mergeCell ref="A46:L46"/>
    <mergeCell ref="A2:L2"/>
    <mergeCell ref="A3:L3"/>
    <mergeCell ref="A4:L4"/>
    <mergeCell ref="A6:D7"/>
    <mergeCell ref="E6:H7"/>
    <mergeCell ref="I6:L7"/>
    <mergeCell ref="A5:L5"/>
  </mergeCells>
  <printOptions horizontalCentered="1"/>
  <pageMargins left="0.7" right="0.7" top="0.75" bottom="0.5" header="0.3" footer="0.3"/>
  <pageSetup scale="85" orientation="landscape" r:id="rId1"/>
  <headerFooter>
    <oddFooter>&amp;R2015 Data Tables</odd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000-000000000000}">
  <sheetPr>
    <pageSetUpPr fitToPage="1"/>
  </sheetPr>
  <dimension ref="A1:IK43"/>
  <sheetViews>
    <sheetView zoomScale="80" zoomScaleNormal="80" workbookViewId="0">
      <pane ySplit="1" topLeftCell="A2" activePane="bottomLeft" state="frozen"/>
      <selection activeCell="A48" sqref="A48:O48"/>
      <selection pane="bottomLeft" sqref="A1:H1"/>
    </sheetView>
  </sheetViews>
  <sheetFormatPr defaultColWidth="9.140625" defaultRowHeight="12.75" x14ac:dyDescent="0.2"/>
  <cols>
    <col min="1" max="1" width="21.140625" style="97" customWidth="1"/>
    <col min="2" max="3" width="19.7109375" style="97" customWidth="1"/>
    <col min="4" max="4" width="19.7109375" style="127" customWidth="1"/>
    <col min="5" max="7" width="19.7109375" style="97" customWidth="1"/>
    <col min="8" max="8" width="1.42578125" style="273" customWidth="1"/>
    <col min="9" max="9" width="9.140625" style="273"/>
    <col min="10" max="10" width="21.85546875" style="273" bestFit="1" customWidth="1"/>
    <col min="11" max="11" width="14.42578125" style="273" bestFit="1" customWidth="1"/>
    <col min="12" max="12" width="9.140625" style="273"/>
    <col min="13" max="13" width="13.140625" style="273" bestFit="1" customWidth="1"/>
    <col min="14" max="18" width="9.140625" style="273"/>
    <col min="19" max="16384" width="9.140625" style="97"/>
  </cols>
  <sheetData>
    <row r="1" spans="1:245" s="560" customFormat="1" x14ac:dyDescent="0.2">
      <c r="A1" s="3028"/>
      <c r="B1" s="2911"/>
      <c r="C1" s="2911"/>
      <c r="D1" s="2911"/>
      <c r="E1" s="2911"/>
      <c r="F1" s="2911"/>
      <c r="G1" s="2911"/>
      <c r="H1" s="2912"/>
    </row>
    <row r="2" spans="1:245" s="560" customFormat="1" ht="20.25" x14ac:dyDescent="0.3">
      <c r="A2" s="2731" t="s">
        <v>748</v>
      </c>
      <c r="B2" s="2732"/>
      <c r="C2" s="2732"/>
      <c r="D2" s="2732"/>
      <c r="E2" s="2732"/>
      <c r="F2" s="2732"/>
      <c r="G2" s="2732"/>
      <c r="H2" s="2733"/>
    </row>
    <row r="3" spans="1:245" s="560" customFormat="1" ht="18" x14ac:dyDescent="0.25">
      <c r="A3" s="2696" t="s">
        <v>572</v>
      </c>
      <c r="B3" s="2697"/>
      <c r="C3" s="2697"/>
      <c r="D3" s="2697"/>
      <c r="E3" s="2697"/>
      <c r="F3" s="2697"/>
      <c r="G3" s="2697"/>
      <c r="H3" s="2698"/>
    </row>
    <row r="4" spans="1:245" s="560" customFormat="1" ht="18" x14ac:dyDescent="0.25">
      <c r="A4" s="2696" t="s">
        <v>367</v>
      </c>
      <c r="B4" s="2697"/>
      <c r="C4" s="2697"/>
      <c r="D4" s="2697"/>
      <c r="E4" s="2697"/>
      <c r="F4" s="2697"/>
      <c r="G4" s="2697"/>
      <c r="H4" s="2698"/>
    </row>
    <row r="5" spans="1:245" s="560" customFormat="1" ht="13.5" thickBot="1" x14ac:dyDescent="0.25">
      <c r="A5" s="3216"/>
      <c r="B5" s="3217"/>
      <c r="C5" s="3217"/>
      <c r="D5" s="3217"/>
      <c r="E5" s="3217"/>
      <c r="F5" s="3217"/>
      <c r="G5" s="3217"/>
      <c r="H5" s="3218"/>
    </row>
    <row r="6" spans="1:245" s="560" customFormat="1" x14ac:dyDescent="0.2">
      <c r="A6" s="3367" t="s">
        <v>471</v>
      </c>
      <c r="B6" s="1520"/>
      <c r="C6" s="1521"/>
      <c r="D6" s="1521"/>
      <c r="E6" s="1522"/>
      <c r="F6" s="1522"/>
      <c r="G6" s="1522"/>
      <c r="H6" s="1523"/>
    </row>
    <row r="7" spans="1:245" s="560" customFormat="1" ht="15" x14ac:dyDescent="0.25">
      <c r="A7" s="3214"/>
      <c r="B7" s="1171" t="s">
        <v>9</v>
      </c>
      <c r="C7" s="1172" t="s">
        <v>573</v>
      </c>
      <c r="D7" s="1173" t="s">
        <v>584</v>
      </c>
      <c r="E7" s="1172" t="s">
        <v>575</v>
      </c>
      <c r="F7" s="1172" t="s">
        <v>576</v>
      </c>
      <c r="G7" s="778" t="s">
        <v>749</v>
      </c>
      <c r="H7" s="1152"/>
    </row>
    <row r="8" spans="1:245" s="560" customFormat="1" x14ac:dyDescent="0.2">
      <c r="A8" s="3214"/>
      <c r="B8" s="1174" t="s">
        <v>14</v>
      </c>
      <c r="C8" s="1175" t="s">
        <v>14</v>
      </c>
      <c r="D8" s="774"/>
      <c r="E8" s="1175" t="s">
        <v>14</v>
      </c>
      <c r="F8" s="1524" t="s">
        <v>14</v>
      </c>
      <c r="G8" s="774" t="s">
        <v>750</v>
      </c>
      <c r="H8" s="1177"/>
    </row>
    <row r="9" spans="1:245" s="560" customFormat="1" ht="13.5" thickBot="1" x14ac:dyDescent="0.25">
      <c r="A9" s="3215"/>
      <c r="B9" s="1178"/>
      <c r="C9" s="13"/>
      <c r="D9" s="13"/>
      <c r="E9" s="1525"/>
      <c r="F9" s="1525"/>
      <c r="G9" s="1525"/>
      <c r="H9" s="14"/>
    </row>
    <row r="10" spans="1:245" s="560" customFormat="1" ht="6" customHeight="1" x14ac:dyDescent="0.2">
      <c r="A10" s="373"/>
      <c r="B10" s="1526"/>
      <c r="C10" s="1527"/>
      <c r="D10" s="1528"/>
      <c r="E10" s="1527"/>
      <c r="F10" s="1527"/>
      <c r="G10" s="1529"/>
      <c r="H10" s="1530"/>
    </row>
    <row r="11" spans="1:245" s="560" customFormat="1" ht="26.25" customHeight="1" x14ac:dyDescent="0.2">
      <c r="A11" s="373">
        <v>1980</v>
      </c>
      <c r="B11" s="1526">
        <v>40362.555168999999</v>
      </c>
      <c r="C11" s="1527">
        <v>52123.017404000006</v>
      </c>
      <c r="D11" s="1528">
        <v>0.77437103949976827</v>
      </c>
      <c r="E11" s="1527">
        <v>17886.756641</v>
      </c>
      <c r="F11" s="1527">
        <v>6126.2944059999973</v>
      </c>
      <c r="G11" s="1531">
        <v>8.5000000000000006E-2</v>
      </c>
      <c r="H11" s="1530"/>
    </row>
    <row r="12" spans="1:245" s="560" customFormat="1" ht="26.25" customHeight="1" x14ac:dyDescent="0.2">
      <c r="A12" s="373">
        <v>1985</v>
      </c>
      <c r="B12" s="1532">
        <v>88181.67</v>
      </c>
      <c r="C12" s="1532">
        <v>75942.399999999994</v>
      </c>
      <c r="D12" s="1528">
        <v>1.1611651725518299</v>
      </c>
      <c r="E12" s="1532">
        <v>6432.32</v>
      </c>
      <c r="F12" s="1532">
        <v>18671.59</v>
      </c>
      <c r="G12" s="1531">
        <v>9.7500000000000003E-2</v>
      </c>
      <c r="H12" s="1530"/>
      <c r="I12" s="374"/>
    </row>
    <row r="13" spans="1:245" s="560" customFormat="1" ht="17.25" customHeight="1" x14ac:dyDescent="0.2">
      <c r="A13" s="373">
        <v>1990</v>
      </c>
      <c r="B13" s="1532">
        <v>166348.16</v>
      </c>
      <c r="C13" s="1532">
        <v>156148.85</v>
      </c>
      <c r="D13" s="1528">
        <v>1.0653178681751401</v>
      </c>
      <c r="E13" s="1532">
        <v>11573.93</v>
      </c>
      <c r="F13" s="1532">
        <v>21773.24</v>
      </c>
      <c r="G13" s="1531">
        <v>7.2499999999999995E-2</v>
      </c>
      <c r="H13" s="1530"/>
      <c r="I13" s="374"/>
    </row>
    <row r="14" spans="1:245" s="560" customFormat="1" ht="17.25" customHeight="1" x14ac:dyDescent="0.2">
      <c r="A14" s="373">
        <v>1991</v>
      </c>
      <c r="B14" s="1532">
        <v>165734.18</v>
      </c>
      <c r="C14" s="1532">
        <v>160370.18</v>
      </c>
      <c r="D14" s="1528">
        <v>1.0334476147623</v>
      </c>
      <c r="E14" s="1532">
        <v>13067.89</v>
      </c>
      <c r="F14" s="1532">
        <v>18431.89</v>
      </c>
      <c r="G14" s="1531">
        <v>7.2499999999999995E-2</v>
      </c>
      <c r="H14" s="1530"/>
      <c r="I14" s="374"/>
    </row>
    <row r="15" spans="1:245" s="560" customFormat="1" ht="17.25" customHeight="1" x14ac:dyDescent="0.2">
      <c r="A15" s="373">
        <v>1992</v>
      </c>
      <c r="B15" s="1532">
        <v>184670.42</v>
      </c>
      <c r="C15" s="1532">
        <v>187828.8</v>
      </c>
      <c r="D15" s="1528">
        <v>0.983184793812238</v>
      </c>
      <c r="E15" s="1532">
        <v>17834.509999999998</v>
      </c>
      <c r="F15" s="1532">
        <v>14676.13</v>
      </c>
      <c r="G15" s="1531">
        <v>6.25E-2</v>
      </c>
      <c r="H15" s="1530"/>
      <c r="I15" s="374"/>
    </row>
    <row r="16" spans="1:245" s="273" customFormat="1" ht="17.25" customHeight="1" x14ac:dyDescent="0.2">
      <c r="A16" s="373">
        <v>1993</v>
      </c>
      <c r="B16" s="1532">
        <v>197460.92</v>
      </c>
      <c r="C16" s="1532">
        <v>202176.59</v>
      </c>
      <c r="D16" s="1528">
        <v>0.97667548948174499</v>
      </c>
      <c r="E16" s="1532">
        <v>19864.150000000001</v>
      </c>
      <c r="F16" s="1532">
        <v>15148.48</v>
      </c>
      <c r="G16" s="1531">
        <v>6.4000000000000001E-2</v>
      </c>
      <c r="H16" s="1530"/>
      <c r="I16" s="374"/>
      <c r="J16" s="97"/>
      <c r="K16" s="97"/>
      <c r="L16" s="97"/>
      <c r="M16" s="97"/>
      <c r="N16" s="97"/>
      <c r="O16" s="97"/>
      <c r="P16" s="97"/>
      <c r="Q16" s="97"/>
      <c r="R16" s="97"/>
      <c r="S16" s="97"/>
      <c r="T16" s="97"/>
      <c r="U16" s="97"/>
      <c r="V16" s="97"/>
      <c r="W16" s="97"/>
      <c r="X16" s="97"/>
      <c r="Y16" s="97"/>
      <c r="Z16" s="97"/>
      <c r="AA16" s="97"/>
      <c r="AB16" s="97"/>
      <c r="AC16" s="97"/>
      <c r="AD16" s="97"/>
      <c r="AE16" s="97"/>
      <c r="AF16" s="97"/>
      <c r="AG16" s="97"/>
      <c r="AH16" s="97"/>
      <c r="AI16" s="97"/>
      <c r="AJ16" s="97"/>
      <c r="AK16" s="97"/>
      <c r="AL16" s="97"/>
      <c r="AM16" s="97"/>
      <c r="AN16" s="97"/>
      <c r="AO16" s="97"/>
      <c r="AP16" s="97"/>
      <c r="AQ16" s="97"/>
      <c r="AR16" s="97"/>
      <c r="AS16" s="97"/>
      <c r="AT16" s="97"/>
      <c r="AU16" s="97"/>
      <c r="AV16" s="97"/>
      <c r="AW16" s="97"/>
      <c r="AX16" s="97"/>
      <c r="AY16" s="97"/>
      <c r="AZ16" s="97"/>
      <c r="BA16" s="97"/>
      <c r="BB16" s="97"/>
      <c r="BC16" s="97"/>
      <c r="BD16" s="97"/>
      <c r="BE16" s="97"/>
      <c r="BF16" s="97"/>
      <c r="BG16" s="97"/>
      <c r="BH16" s="97"/>
      <c r="BI16" s="97"/>
      <c r="BJ16" s="97"/>
      <c r="BK16" s="97"/>
      <c r="BL16" s="97"/>
      <c r="BM16" s="97"/>
      <c r="BN16" s="97"/>
      <c r="BO16" s="97"/>
      <c r="BP16" s="97"/>
      <c r="BQ16" s="97"/>
      <c r="BR16" s="97"/>
      <c r="BS16" s="97"/>
      <c r="BT16" s="97"/>
      <c r="BU16" s="97"/>
      <c r="BV16" s="97"/>
      <c r="BW16" s="97"/>
      <c r="BX16" s="97"/>
      <c r="BY16" s="97"/>
      <c r="BZ16" s="97"/>
      <c r="CA16" s="97"/>
      <c r="CB16" s="97"/>
      <c r="CC16" s="97"/>
      <c r="CD16" s="97"/>
      <c r="CE16" s="97"/>
      <c r="CF16" s="97"/>
      <c r="CG16" s="97"/>
      <c r="CH16" s="97"/>
      <c r="CI16" s="97"/>
      <c r="CJ16" s="97"/>
      <c r="CK16" s="97"/>
      <c r="CL16" s="97"/>
      <c r="CM16" s="97"/>
      <c r="CN16" s="97"/>
      <c r="CO16" s="97"/>
      <c r="CP16" s="97"/>
      <c r="CQ16" s="97"/>
      <c r="CR16" s="97"/>
      <c r="CS16" s="97"/>
      <c r="CT16" s="97"/>
      <c r="CU16" s="97"/>
      <c r="CV16" s="97"/>
      <c r="CW16" s="97"/>
      <c r="CX16" s="97"/>
      <c r="CY16" s="97"/>
      <c r="CZ16" s="97"/>
      <c r="DA16" s="97"/>
      <c r="DB16" s="97"/>
      <c r="DC16" s="97"/>
      <c r="DD16" s="97"/>
      <c r="DE16" s="97"/>
      <c r="DF16" s="97"/>
      <c r="DG16" s="97"/>
      <c r="DH16" s="97"/>
      <c r="DI16" s="97"/>
      <c r="DJ16" s="97"/>
      <c r="DK16" s="97"/>
      <c r="DL16" s="97"/>
      <c r="DM16" s="97"/>
      <c r="DN16" s="97"/>
      <c r="DO16" s="97"/>
      <c r="DP16" s="97"/>
      <c r="DQ16" s="97"/>
      <c r="DR16" s="97"/>
      <c r="DS16" s="97"/>
      <c r="DT16" s="97"/>
      <c r="DU16" s="97"/>
      <c r="DV16" s="97"/>
      <c r="DW16" s="97"/>
      <c r="DX16" s="97"/>
      <c r="DY16" s="97"/>
      <c r="DZ16" s="97"/>
      <c r="EA16" s="97"/>
      <c r="EB16" s="97"/>
      <c r="EC16" s="97"/>
      <c r="ED16" s="97"/>
      <c r="EE16" s="97"/>
      <c r="EF16" s="97"/>
      <c r="EG16" s="97"/>
      <c r="EH16" s="97"/>
      <c r="EI16" s="97"/>
      <c r="EJ16" s="97"/>
      <c r="EK16" s="97"/>
      <c r="EL16" s="97"/>
      <c r="EM16" s="97"/>
      <c r="EN16" s="97"/>
      <c r="EO16" s="97"/>
      <c r="EP16" s="97"/>
      <c r="EQ16" s="97"/>
      <c r="ER16" s="97"/>
      <c r="ES16" s="97"/>
      <c r="ET16" s="97"/>
      <c r="EU16" s="97"/>
      <c r="EV16" s="97"/>
      <c r="EW16" s="97"/>
      <c r="EX16" s="97"/>
      <c r="EY16" s="97"/>
      <c r="EZ16" s="97"/>
      <c r="FA16" s="97"/>
      <c r="FB16" s="97"/>
      <c r="FC16" s="97"/>
      <c r="FD16" s="97"/>
      <c r="FE16" s="97"/>
      <c r="FF16" s="97"/>
      <c r="FG16" s="97"/>
      <c r="FH16" s="97"/>
      <c r="FI16" s="97"/>
      <c r="FJ16" s="97"/>
      <c r="FK16" s="97"/>
      <c r="FL16" s="97"/>
      <c r="FM16" s="97"/>
      <c r="FN16" s="97"/>
      <c r="FO16" s="97"/>
      <c r="FP16" s="97"/>
      <c r="FQ16" s="97"/>
      <c r="FR16" s="97"/>
      <c r="FS16" s="97"/>
      <c r="FT16" s="97"/>
      <c r="FU16" s="97"/>
      <c r="FV16" s="97"/>
      <c r="FW16" s="97"/>
      <c r="FX16" s="97"/>
      <c r="FY16" s="97"/>
      <c r="FZ16" s="97"/>
      <c r="GA16" s="97"/>
      <c r="GB16" s="97"/>
      <c r="GC16" s="97"/>
      <c r="GD16" s="97"/>
      <c r="GE16" s="97"/>
      <c r="GF16" s="97"/>
      <c r="GG16" s="97"/>
      <c r="GH16" s="97"/>
      <c r="GI16" s="97"/>
      <c r="GJ16" s="97"/>
      <c r="GK16" s="97"/>
      <c r="GL16" s="97"/>
      <c r="GM16" s="97"/>
      <c r="GN16" s="97"/>
      <c r="GO16" s="97"/>
      <c r="GP16" s="97"/>
      <c r="GQ16" s="97"/>
      <c r="GR16" s="97"/>
      <c r="GS16" s="97"/>
      <c r="GT16" s="97"/>
      <c r="GU16" s="97"/>
      <c r="GV16" s="97"/>
      <c r="GW16" s="97"/>
      <c r="GX16" s="97"/>
      <c r="GY16" s="97"/>
      <c r="GZ16" s="97"/>
      <c r="HA16" s="97"/>
      <c r="HB16" s="97"/>
      <c r="HC16" s="97"/>
      <c r="HD16" s="97"/>
      <c r="HE16" s="97"/>
      <c r="HF16" s="97"/>
      <c r="HG16" s="97"/>
      <c r="HH16" s="97"/>
      <c r="HI16" s="97"/>
      <c r="HJ16" s="97"/>
      <c r="HK16" s="97"/>
      <c r="HL16" s="97"/>
      <c r="HM16" s="97"/>
      <c r="HN16" s="97"/>
      <c r="HO16" s="97"/>
      <c r="HP16" s="97"/>
      <c r="HQ16" s="97"/>
      <c r="HR16" s="97"/>
      <c r="HS16" s="97"/>
      <c r="HT16" s="97"/>
      <c r="HU16" s="97"/>
      <c r="HV16" s="97"/>
      <c r="HW16" s="97"/>
      <c r="HX16" s="97"/>
      <c r="HY16" s="97"/>
      <c r="HZ16" s="97"/>
      <c r="IA16" s="97"/>
      <c r="IB16" s="97"/>
      <c r="IC16" s="97"/>
      <c r="ID16" s="97"/>
      <c r="IE16" s="97"/>
      <c r="IF16" s="97"/>
      <c r="IG16" s="97"/>
      <c r="IH16" s="97"/>
      <c r="II16" s="97"/>
      <c r="IJ16" s="97"/>
      <c r="IK16" s="97"/>
    </row>
    <row r="17" spans="1:245" s="273" customFormat="1" ht="17.25" customHeight="1" x14ac:dyDescent="0.2">
      <c r="A17" s="373">
        <v>1994</v>
      </c>
      <c r="B17" s="1532">
        <v>206625.21</v>
      </c>
      <c r="C17" s="1532">
        <v>225981.64</v>
      </c>
      <c r="D17" s="1528">
        <v>0.91434512113461897</v>
      </c>
      <c r="E17" s="1532">
        <v>29193.09</v>
      </c>
      <c r="F17" s="1532">
        <v>9836.66</v>
      </c>
      <c r="G17" s="1531">
        <v>5.6500000000000002E-2</v>
      </c>
      <c r="H17" s="1530"/>
      <c r="I17" s="374"/>
      <c r="J17" s="97"/>
      <c r="K17" s="97"/>
      <c r="L17" s="97"/>
      <c r="M17" s="97"/>
      <c r="N17" s="97"/>
      <c r="O17" s="97"/>
      <c r="P17" s="97"/>
      <c r="Q17" s="97"/>
      <c r="R17" s="97"/>
      <c r="S17" s="97"/>
      <c r="T17" s="97"/>
      <c r="U17" s="97"/>
      <c r="V17" s="97"/>
      <c r="W17" s="97"/>
      <c r="X17" s="97"/>
      <c r="Y17" s="97"/>
      <c r="Z17" s="97"/>
      <c r="AA17" s="97"/>
      <c r="AB17" s="97"/>
      <c r="AC17" s="97"/>
      <c r="AD17" s="97"/>
      <c r="AE17" s="97"/>
      <c r="AF17" s="97"/>
      <c r="AG17" s="97"/>
      <c r="AH17" s="97"/>
      <c r="AI17" s="97"/>
      <c r="AJ17" s="97"/>
      <c r="AK17" s="97"/>
      <c r="AL17" s="97"/>
      <c r="AM17" s="97"/>
      <c r="AN17" s="97"/>
      <c r="AO17" s="97"/>
      <c r="AP17" s="97"/>
      <c r="AQ17" s="97"/>
      <c r="AR17" s="97"/>
      <c r="AS17" s="97"/>
      <c r="AT17" s="97"/>
      <c r="AU17" s="97"/>
      <c r="AV17" s="97"/>
      <c r="AW17" s="97"/>
      <c r="AX17" s="97"/>
      <c r="AY17" s="97"/>
      <c r="AZ17" s="97"/>
      <c r="BA17" s="97"/>
      <c r="BB17" s="97"/>
      <c r="BC17" s="97"/>
      <c r="BD17" s="97"/>
      <c r="BE17" s="97"/>
      <c r="BF17" s="97"/>
      <c r="BG17" s="97"/>
      <c r="BH17" s="97"/>
      <c r="BI17" s="97"/>
      <c r="BJ17" s="97"/>
      <c r="BK17" s="97"/>
      <c r="BL17" s="97"/>
      <c r="BM17" s="97"/>
      <c r="BN17" s="97"/>
      <c r="BO17" s="97"/>
      <c r="BP17" s="97"/>
      <c r="BQ17" s="97"/>
      <c r="BR17" s="97"/>
      <c r="BS17" s="97"/>
      <c r="BT17" s="97"/>
      <c r="BU17" s="97"/>
      <c r="BV17" s="97"/>
      <c r="BW17" s="97"/>
      <c r="BX17" s="97"/>
      <c r="BY17" s="97"/>
      <c r="BZ17" s="97"/>
      <c r="CA17" s="97"/>
      <c r="CB17" s="97"/>
      <c r="CC17" s="97"/>
      <c r="CD17" s="97"/>
      <c r="CE17" s="97"/>
      <c r="CF17" s="97"/>
      <c r="CG17" s="97"/>
      <c r="CH17" s="97"/>
      <c r="CI17" s="97"/>
      <c r="CJ17" s="97"/>
      <c r="CK17" s="97"/>
      <c r="CL17" s="97"/>
      <c r="CM17" s="97"/>
      <c r="CN17" s="97"/>
      <c r="CO17" s="97"/>
      <c r="CP17" s="97"/>
      <c r="CQ17" s="97"/>
      <c r="CR17" s="97"/>
      <c r="CS17" s="97"/>
      <c r="CT17" s="97"/>
      <c r="CU17" s="97"/>
      <c r="CV17" s="97"/>
      <c r="CW17" s="97"/>
      <c r="CX17" s="97"/>
      <c r="CY17" s="97"/>
      <c r="CZ17" s="97"/>
      <c r="DA17" s="97"/>
      <c r="DB17" s="97"/>
      <c r="DC17" s="97"/>
      <c r="DD17" s="97"/>
      <c r="DE17" s="97"/>
      <c r="DF17" s="97"/>
      <c r="DG17" s="97"/>
      <c r="DH17" s="97"/>
      <c r="DI17" s="97"/>
      <c r="DJ17" s="97"/>
      <c r="DK17" s="97"/>
      <c r="DL17" s="97"/>
      <c r="DM17" s="97"/>
      <c r="DN17" s="97"/>
      <c r="DO17" s="97"/>
      <c r="DP17" s="97"/>
      <c r="DQ17" s="97"/>
      <c r="DR17" s="97"/>
      <c r="DS17" s="97"/>
      <c r="DT17" s="97"/>
      <c r="DU17" s="97"/>
      <c r="DV17" s="97"/>
      <c r="DW17" s="97"/>
      <c r="DX17" s="97"/>
      <c r="DY17" s="97"/>
      <c r="DZ17" s="97"/>
      <c r="EA17" s="97"/>
      <c r="EB17" s="97"/>
      <c r="EC17" s="97"/>
      <c r="ED17" s="97"/>
      <c r="EE17" s="97"/>
      <c r="EF17" s="97"/>
      <c r="EG17" s="97"/>
      <c r="EH17" s="97"/>
      <c r="EI17" s="97"/>
      <c r="EJ17" s="97"/>
      <c r="EK17" s="97"/>
      <c r="EL17" s="97"/>
      <c r="EM17" s="97"/>
      <c r="EN17" s="97"/>
      <c r="EO17" s="97"/>
      <c r="EP17" s="97"/>
      <c r="EQ17" s="97"/>
      <c r="ER17" s="97"/>
      <c r="ES17" s="97"/>
      <c r="ET17" s="97"/>
      <c r="EU17" s="97"/>
      <c r="EV17" s="97"/>
      <c r="EW17" s="97"/>
      <c r="EX17" s="97"/>
      <c r="EY17" s="97"/>
      <c r="EZ17" s="97"/>
      <c r="FA17" s="97"/>
      <c r="FB17" s="97"/>
      <c r="FC17" s="97"/>
      <c r="FD17" s="97"/>
      <c r="FE17" s="97"/>
      <c r="FF17" s="97"/>
      <c r="FG17" s="97"/>
      <c r="FH17" s="97"/>
      <c r="FI17" s="97"/>
      <c r="FJ17" s="97"/>
      <c r="FK17" s="97"/>
      <c r="FL17" s="97"/>
      <c r="FM17" s="97"/>
      <c r="FN17" s="97"/>
      <c r="FO17" s="97"/>
      <c r="FP17" s="97"/>
      <c r="FQ17" s="97"/>
      <c r="FR17" s="97"/>
      <c r="FS17" s="97"/>
      <c r="FT17" s="97"/>
      <c r="FU17" s="97"/>
      <c r="FV17" s="97"/>
      <c r="FW17" s="97"/>
      <c r="FX17" s="97"/>
      <c r="FY17" s="97"/>
      <c r="FZ17" s="97"/>
      <c r="GA17" s="97"/>
      <c r="GB17" s="97"/>
      <c r="GC17" s="97"/>
      <c r="GD17" s="97"/>
      <c r="GE17" s="97"/>
      <c r="GF17" s="97"/>
      <c r="GG17" s="97"/>
      <c r="GH17" s="97"/>
      <c r="GI17" s="97"/>
      <c r="GJ17" s="97"/>
      <c r="GK17" s="97"/>
      <c r="GL17" s="97"/>
      <c r="GM17" s="97"/>
      <c r="GN17" s="97"/>
      <c r="GO17" s="97"/>
      <c r="GP17" s="97"/>
      <c r="GQ17" s="97"/>
      <c r="GR17" s="97"/>
      <c r="GS17" s="97"/>
      <c r="GT17" s="97"/>
      <c r="GU17" s="97"/>
      <c r="GV17" s="97"/>
      <c r="GW17" s="97"/>
      <c r="GX17" s="97"/>
      <c r="GY17" s="97"/>
      <c r="GZ17" s="97"/>
      <c r="HA17" s="97"/>
      <c r="HB17" s="97"/>
      <c r="HC17" s="97"/>
      <c r="HD17" s="97"/>
      <c r="HE17" s="97"/>
      <c r="HF17" s="97"/>
      <c r="HG17" s="97"/>
      <c r="HH17" s="97"/>
      <c r="HI17" s="97"/>
      <c r="HJ17" s="97"/>
      <c r="HK17" s="97"/>
      <c r="HL17" s="97"/>
      <c r="HM17" s="97"/>
      <c r="HN17" s="97"/>
      <c r="HO17" s="97"/>
      <c r="HP17" s="97"/>
      <c r="HQ17" s="97"/>
      <c r="HR17" s="97"/>
      <c r="HS17" s="97"/>
      <c r="HT17" s="97"/>
      <c r="HU17" s="97"/>
      <c r="HV17" s="97"/>
      <c r="HW17" s="97"/>
      <c r="HX17" s="97"/>
      <c r="HY17" s="97"/>
      <c r="HZ17" s="97"/>
      <c r="IA17" s="97"/>
      <c r="IB17" s="97"/>
      <c r="IC17" s="97"/>
      <c r="ID17" s="97"/>
      <c r="IE17" s="97"/>
      <c r="IF17" s="97"/>
      <c r="IG17" s="97"/>
      <c r="IH17" s="97"/>
      <c r="II17" s="97"/>
      <c r="IJ17" s="97"/>
      <c r="IK17" s="97"/>
    </row>
    <row r="18" spans="1:245" s="273" customFormat="1" ht="17.25" customHeight="1" x14ac:dyDescent="0.2">
      <c r="A18" s="373">
        <v>1995</v>
      </c>
      <c r="B18" s="1532">
        <v>209947.18</v>
      </c>
      <c r="C18" s="1532">
        <v>218457.71</v>
      </c>
      <c r="D18" s="1528">
        <v>0.96104266587798604</v>
      </c>
      <c r="E18" s="1532">
        <v>22726.48</v>
      </c>
      <c r="F18" s="1532">
        <v>14215.95</v>
      </c>
      <c r="G18" s="1531">
        <v>7.1499999999999994E-2</v>
      </c>
      <c r="H18" s="1530"/>
      <c r="I18" s="374"/>
      <c r="J18" s="97"/>
      <c r="K18" s="97"/>
      <c r="L18" s="97"/>
      <c r="M18" s="97"/>
      <c r="N18" s="97"/>
      <c r="O18" s="97"/>
      <c r="P18" s="97"/>
      <c r="Q18" s="97"/>
      <c r="R18" s="97"/>
      <c r="S18" s="97"/>
      <c r="T18" s="97"/>
      <c r="U18" s="97"/>
      <c r="V18" s="97"/>
      <c r="W18" s="97"/>
      <c r="X18" s="97"/>
      <c r="Y18" s="97"/>
      <c r="Z18" s="97"/>
      <c r="AA18" s="97"/>
      <c r="AB18" s="97"/>
      <c r="AC18" s="97"/>
      <c r="AD18" s="97"/>
      <c r="AE18" s="97"/>
      <c r="AF18" s="97"/>
      <c r="AG18" s="97"/>
      <c r="AH18" s="97"/>
      <c r="AI18" s="97"/>
      <c r="AJ18" s="97"/>
      <c r="AK18" s="97"/>
      <c r="AL18" s="97"/>
      <c r="AM18" s="97"/>
      <c r="AN18" s="97"/>
      <c r="AO18" s="97"/>
      <c r="AP18" s="97"/>
      <c r="AQ18" s="97"/>
      <c r="AR18" s="97"/>
      <c r="AS18" s="97"/>
      <c r="AT18" s="97"/>
      <c r="AU18" s="97"/>
      <c r="AV18" s="97"/>
      <c r="AW18" s="97"/>
      <c r="AX18" s="97"/>
      <c r="AY18" s="97"/>
      <c r="AZ18" s="97"/>
      <c r="BA18" s="97"/>
      <c r="BB18" s="97"/>
      <c r="BC18" s="97"/>
      <c r="BD18" s="97"/>
      <c r="BE18" s="97"/>
      <c r="BF18" s="97"/>
      <c r="BG18" s="97"/>
      <c r="BH18" s="97"/>
      <c r="BI18" s="97"/>
      <c r="BJ18" s="97"/>
      <c r="BK18" s="97"/>
      <c r="BL18" s="97"/>
      <c r="BM18" s="97"/>
      <c r="BN18" s="97"/>
      <c r="BO18" s="97"/>
      <c r="BP18" s="97"/>
      <c r="BQ18" s="97"/>
      <c r="BR18" s="97"/>
      <c r="BS18" s="97"/>
      <c r="BT18" s="97"/>
      <c r="BU18" s="97"/>
      <c r="BV18" s="97"/>
      <c r="BW18" s="97"/>
      <c r="BX18" s="97"/>
      <c r="BY18" s="97"/>
      <c r="BZ18" s="97"/>
      <c r="CA18" s="97"/>
      <c r="CB18" s="97"/>
      <c r="CC18" s="97"/>
      <c r="CD18" s="97"/>
      <c r="CE18" s="97"/>
      <c r="CF18" s="97"/>
      <c r="CG18" s="97"/>
      <c r="CH18" s="97"/>
      <c r="CI18" s="97"/>
      <c r="CJ18" s="97"/>
      <c r="CK18" s="97"/>
      <c r="CL18" s="97"/>
      <c r="CM18" s="97"/>
      <c r="CN18" s="97"/>
      <c r="CO18" s="97"/>
      <c r="CP18" s="97"/>
      <c r="CQ18" s="97"/>
      <c r="CR18" s="97"/>
      <c r="CS18" s="97"/>
      <c r="CT18" s="97"/>
      <c r="CU18" s="97"/>
      <c r="CV18" s="97"/>
      <c r="CW18" s="97"/>
      <c r="CX18" s="97"/>
      <c r="CY18" s="97"/>
      <c r="CZ18" s="97"/>
      <c r="DA18" s="97"/>
      <c r="DB18" s="97"/>
      <c r="DC18" s="97"/>
      <c r="DD18" s="97"/>
      <c r="DE18" s="97"/>
      <c r="DF18" s="97"/>
      <c r="DG18" s="97"/>
      <c r="DH18" s="97"/>
      <c r="DI18" s="97"/>
      <c r="DJ18" s="97"/>
      <c r="DK18" s="97"/>
      <c r="DL18" s="97"/>
      <c r="DM18" s="97"/>
      <c r="DN18" s="97"/>
      <c r="DO18" s="97"/>
      <c r="DP18" s="97"/>
      <c r="DQ18" s="97"/>
      <c r="DR18" s="97"/>
      <c r="DS18" s="97"/>
      <c r="DT18" s="97"/>
      <c r="DU18" s="97"/>
      <c r="DV18" s="97"/>
      <c r="DW18" s="97"/>
      <c r="DX18" s="97"/>
      <c r="DY18" s="97"/>
      <c r="DZ18" s="97"/>
      <c r="EA18" s="97"/>
      <c r="EB18" s="97"/>
      <c r="EC18" s="97"/>
      <c r="ED18" s="97"/>
      <c r="EE18" s="97"/>
      <c r="EF18" s="97"/>
      <c r="EG18" s="97"/>
      <c r="EH18" s="97"/>
      <c r="EI18" s="97"/>
      <c r="EJ18" s="97"/>
      <c r="EK18" s="97"/>
      <c r="EL18" s="97"/>
      <c r="EM18" s="97"/>
      <c r="EN18" s="97"/>
      <c r="EO18" s="97"/>
      <c r="EP18" s="97"/>
      <c r="EQ18" s="97"/>
      <c r="ER18" s="97"/>
      <c r="ES18" s="97"/>
      <c r="ET18" s="97"/>
      <c r="EU18" s="97"/>
      <c r="EV18" s="97"/>
      <c r="EW18" s="97"/>
      <c r="EX18" s="97"/>
      <c r="EY18" s="97"/>
      <c r="EZ18" s="97"/>
      <c r="FA18" s="97"/>
      <c r="FB18" s="97"/>
      <c r="FC18" s="97"/>
      <c r="FD18" s="97"/>
      <c r="FE18" s="97"/>
      <c r="FF18" s="97"/>
      <c r="FG18" s="97"/>
      <c r="FH18" s="97"/>
      <c r="FI18" s="97"/>
      <c r="FJ18" s="97"/>
      <c r="FK18" s="97"/>
      <c r="FL18" s="97"/>
      <c r="FM18" s="97"/>
      <c r="FN18" s="97"/>
      <c r="FO18" s="97"/>
      <c r="FP18" s="97"/>
      <c r="FQ18" s="97"/>
      <c r="FR18" s="97"/>
      <c r="FS18" s="97"/>
      <c r="FT18" s="97"/>
      <c r="FU18" s="97"/>
      <c r="FV18" s="97"/>
      <c r="FW18" s="97"/>
      <c r="FX18" s="97"/>
      <c r="FY18" s="97"/>
      <c r="FZ18" s="97"/>
      <c r="GA18" s="97"/>
      <c r="GB18" s="97"/>
      <c r="GC18" s="97"/>
      <c r="GD18" s="97"/>
      <c r="GE18" s="97"/>
      <c r="GF18" s="97"/>
      <c r="GG18" s="97"/>
      <c r="GH18" s="97"/>
      <c r="GI18" s="97"/>
      <c r="GJ18" s="97"/>
      <c r="GK18" s="97"/>
      <c r="GL18" s="97"/>
      <c r="GM18" s="97"/>
      <c r="GN18" s="97"/>
      <c r="GO18" s="97"/>
      <c r="GP18" s="97"/>
      <c r="GQ18" s="97"/>
      <c r="GR18" s="97"/>
      <c r="GS18" s="97"/>
      <c r="GT18" s="97"/>
      <c r="GU18" s="97"/>
      <c r="GV18" s="97"/>
      <c r="GW18" s="97"/>
      <c r="GX18" s="97"/>
      <c r="GY18" s="97"/>
      <c r="GZ18" s="97"/>
      <c r="HA18" s="97"/>
      <c r="HB18" s="97"/>
      <c r="HC18" s="97"/>
      <c r="HD18" s="97"/>
      <c r="HE18" s="97"/>
      <c r="HF18" s="97"/>
      <c r="HG18" s="97"/>
      <c r="HH18" s="97"/>
      <c r="HI18" s="97"/>
      <c r="HJ18" s="97"/>
      <c r="HK18" s="97"/>
      <c r="HL18" s="97"/>
      <c r="HM18" s="97"/>
      <c r="HN18" s="97"/>
      <c r="HO18" s="97"/>
      <c r="HP18" s="97"/>
      <c r="HQ18" s="97"/>
      <c r="HR18" s="97"/>
      <c r="HS18" s="97"/>
      <c r="HT18" s="97"/>
      <c r="HU18" s="97"/>
      <c r="HV18" s="97"/>
      <c r="HW18" s="97"/>
      <c r="HX18" s="97"/>
      <c r="HY18" s="97"/>
      <c r="HZ18" s="97"/>
      <c r="IA18" s="97"/>
      <c r="IB18" s="97"/>
      <c r="IC18" s="97"/>
      <c r="ID18" s="97"/>
      <c r="IE18" s="97"/>
      <c r="IF18" s="97"/>
      <c r="IG18" s="97"/>
      <c r="IH18" s="97"/>
      <c r="II18" s="97"/>
      <c r="IJ18" s="97"/>
      <c r="IK18" s="97"/>
    </row>
    <row r="19" spans="1:245" s="273" customFormat="1" ht="17.25" customHeight="1" x14ac:dyDescent="0.2">
      <c r="A19" s="373">
        <v>1996</v>
      </c>
      <c r="B19" s="1532">
        <v>238571.03</v>
      </c>
      <c r="C19" s="1532">
        <v>270551.15000000002</v>
      </c>
      <c r="D19" s="1528">
        <v>0.881796399682648</v>
      </c>
      <c r="E19" s="1532">
        <v>40018.81</v>
      </c>
      <c r="F19" s="1532">
        <v>8038.69</v>
      </c>
      <c r="G19" s="1531">
        <v>5.2999999999999999E-2</v>
      </c>
      <c r="H19" s="1530"/>
      <c r="I19" s="374"/>
      <c r="J19" s="97"/>
      <c r="K19" s="97"/>
      <c r="L19" s="97"/>
      <c r="M19" s="97"/>
      <c r="N19" s="97"/>
      <c r="O19" s="97"/>
      <c r="P19" s="97"/>
      <c r="Q19" s="97"/>
      <c r="R19" s="97"/>
      <c r="S19" s="97"/>
      <c r="T19" s="97"/>
      <c r="U19" s="97"/>
      <c r="V19" s="97"/>
      <c r="W19" s="97"/>
      <c r="X19" s="97"/>
      <c r="Y19" s="97"/>
      <c r="Z19" s="97"/>
      <c r="AA19" s="97"/>
      <c r="AB19" s="97"/>
      <c r="AC19" s="97"/>
      <c r="AD19" s="97"/>
      <c r="AE19" s="97"/>
      <c r="AF19" s="97"/>
      <c r="AG19" s="97"/>
      <c r="AH19" s="97"/>
      <c r="AI19" s="97"/>
      <c r="AJ19" s="97"/>
      <c r="AK19" s="97"/>
      <c r="AL19" s="97"/>
      <c r="AM19" s="97"/>
      <c r="AN19" s="97"/>
      <c r="AO19" s="97"/>
      <c r="AP19" s="97"/>
      <c r="AQ19" s="97"/>
      <c r="AR19" s="97"/>
      <c r="AS19" s="97"/>
      <c r="AT19" s="97"/>
      <c r="AU19" s="97"/>
      <c r="AV19" s="97"/>
      <c r="AW19" s="97"/>
      <c r="AX19" s="97"/>
      <c r="AY19" s="97"/>
      <c r="AZ19" s="97"/>
      <c r="BA19" s="97"/>
      <c r="BB19" s="97"/>
      <c r="BC19" s="97"/>
      <c r="BD19" s="97"/>
      <c r="BE19" s="97"/>
      <c r="BF19" s="97"/>
      <c r="BG19" s="97"/>
      <c r="BH19" s="97"/>
      <c r="BI19" s="97"/>
      <c r="BJ19" s="97"/>
      <c r="BK19" s="97"/>
      <c r="BL19" s="97"/>
      <c r="BM19" s="97"/>
      <c r="BN19" s="97"/>
      <c r="BO19" s="97"/>
      <c r="BP19" s="97"/>
      <c r="BQ19" s="97"/>
      <c r="BR19" s="97"/>
      <c r="BS19" s="97"/>
      <c r="BT19" s="97"/>
      <c r="BU19" s="97"/>
      <c r="BV19" s="97"/>
      <c r="BW19" s="97"/>
      <c r="BX19" s="97"/>
      <c r="BY19" s="97"/>
      <c r="BZ19" s="97"/>
      <c r="CA19" s="97"/>
      <c r="CB19" s="97"/>
      <c r="CC19" s="97"/>
      <c r="CD19" s="97"/>
      <c r="CE19" s="97"/>
      <c r="CF19" s="97"/>
      <c r="CG19" s="97"/>
      <c r="CH19" s="97"/>
      <c r="CI19" s="97"/>
      <c r="CJ19" s="97"/>
      <c r="CK19" s="97"/>
      <c r="CL19" s="97"/>
      <c r="CM19" s="97"/>
      <c r="CN19" s="97"/>
      <c r="CO19" s="97"/>
      <c r="CP19" s="97"/>
      <c r="CQ19" s="97"/>
      <c r="CR19" s="97"/>
      <c r="CS19" s="97"/>
      <c r="CT19" s="97"/>
      <c r="CU19" s="97"/>
      <c r="CV19" s="97"/>
      <c r="CW19" s="97"/>
      <c r="CX19" s="97"/>
      <c r="CY19" s="97"/>
      <c r="CZ19" s="97"/>
      <c r="DA19" s="97"/>
      <c r="DB19" s="97"/>
      <c r="DC19" s="97"/>
      <c r="DD19" s="97"/>
      <c r="DE19" s="97"/>
      <c r="DF19" s="97"/>
      <c r="DG19" s="97"/>
      <c r="DH19" s="97"/>
      <c r="DI19" s="97"/>
      <c r="DJ19" s="97"/>
      <c r="DK19" s="97"/>
      <c r="DL19" s="97"/>
      <c r="DM19" s="97"/>
      <c r="DN19" s="97"/>
      <c r="DO19" s="97"/>
      <c r="DP19" s="97"/>
      <c r="DQ19" s="97"/>
      <c r="DR19" s="97"/>
      <c r="DS19" s="97"/>
      <c r="DT19" s="97"/>
      <c r="DU19" s="97"/>
      <c r="DV19" s="97"/>
      <c r="DW19" s="97"/>
      <c r="DX19" s="97"/>
      <c r="DY19" s="97"/>
      <c r="DZ19" s="97"/>
      <c r="EA19" s="97"/>
      <c r="EB19" s="97"/>
      <c r="EC19" s="97"/>
      <c r="ED19" s="97"/>
      <c r="EE19" s="97"/>
      <c r="EF19" s="97"/>
      <c r="EG19" s="97"/>
      <c r="EH19" s="97"/>
      <c r="EI19" s="97"/>
      <c r="EJ19" s="97"/>
      <c r="EK19" s="97"/>
      <c r="EL19" s="97"/>
      <c r="EM19" s="97"/>
      <c r="EN19" s="97"/>
      <c r="EO19" s="97"/>
      <c r="EP19" s="97"/>
      <c r="EQ19" s="97"/>
      <c r="ER19" s="97"/>
      <c r="ES19" s="97"/>
      <c r="ET19" s="97"/>
      <c r="EU19" s="97"/>
      <c r="EV19" s="97"/>
      <c r="EW19" s="97"/>
      <c r="EX19" s="97"/>
      <c r="EY19" s="97"/>
      <c r="EZ19" s="97"/>
      <c r="FA19" s="97"/>
      <c r="FB19" s="97"/>
      <c r="FC19" s="97"/>
      <c r="FD19" s="97"/>
      <c r="FE19" s="97"/>
      <c r="FF19" s="97"/>
      <c r="FG19" s="97"/>
      <c r="FH19" s="97"/>
      <c r="FI19" s="97"/>
      <c r="FJ19" s="97"/>
      <c r="FK19" s="97"/>
      <c r="FL19" s="97"/>
      <c r="FM19" s="97"/>
      <c r="FN19" s="97"/>
      <c r="FO19" s="97"/>
      <c r="FP19" s="97"/>
      <c r="FQ19" s="97"/>
      <c r="FR19" s="97"/>
      <c r="FS19" s="97"/>
      <c r="FT19" s="97"/>
      <c r="FU19" s="97"/>
      <c r="FV19" s="97"/>
      <c r="FW19" s="97"/>
      <c r="FX19" s="97"/>
      <c r="FY19" s="97"/>
      <c r="FZ19" s="97"/>
      <c r="GA19" s="97"/>
      <c r="GB19" s="97"/>
      <c r="GC19" s="97"/>
      <c r="GD19" s="97"/>
      <c r="GE19" s="97"/>
      <c r="GF19" s="97"/>
      <c r="GG19" s="97"/>
      <c r="GH19" s="97"/>
      <c r="GI19" s="97"/>
      <c r="GJ19" s="97"/>
      <c r="GK19" s="97"/>
      <c r="GL19" s="97"/>
      <c r="GM19" s="97"/>
      <c r="GN19" s="97"/>
      <c r="GO19" s="97"/>
      <c r="GP19" s="97"/>
      <c r="GQ19" s="97"/>
      <c r="GR19" s="97"/>
      <c r="GS19" s="97"/>
      <c r="GT19" s="97"/>
      <c r="GU19" s="97"/>
      <c r="GV19" s="97"/>
      <c r="GW19" s="97"/>
      <c r="GX19" s="97"/>
      <c r="GY19" s="97"/>
      <c r="GZ19" s="97"/>
      <c r="HA19" s="97"/>
      <c r="HB19" s="97"/>
      <c r="HC19" s="97"/>
      <c r="HD19" s="97"/>
      <c r="HE19" s="97"/>
      <c r="HF19" s="97"/>
      <c r="HG19" s="97"/>
      <c r="HH19" s="97"/>
      <c r="HI19" s="97"/>
      <c r="HJ19" s="97"/>
      <c r="HK19" s="97"/>
      <c r="HL19" s="97"/>
      <c r="HM19" s="97"/>
      <c r="HN19" s="97"/>
      <c r="HO19" s="97"/>
      <c r="HP19" s="97"/>
      <c r="HQ19" s="97"/>
      <c r="HR19" s="97"/>
      <c r="HS19" s="97"/>
      <c r="HT19" s="97"/>
      <c r="HU19" s="97"/>
      <c r="HV19" s="97"/>
      <c r="HW19" s="97"/>
      <c r="HX19" s="97"/>
      <c r="HY19" s="97"/>
      <c r="HZ19" s="97"/>
      <c r="IA19" s="97"/>
      <c r="IB19" s="97"/>
      <c r="IC19" s="97"/>
      <c r="ID19" s="97"/>
      <c r="IE19" s="97"/>
      <c r="IF19" s="97"/>
      <c r="IG19" s="97"/>
      <c r="IH19" s="97"/>
      <c r="II19" s="97"/>
      <c r="IJ19" s="97"/>
      <c r="IK19" s="97"/>
    </row>
    <row r="20" spans="1:245" s="273" customFormat="1" ht="17.25" customHeight="1" x14ac:dyDescent="0.2">
      <c r="A20" s="373">
        <v>1997</v>
      </c>
      <c r="B20" s="1532">
        <v>268471</v>
      </c>
      <c r="C20" s="1532">
        <v>287569</v>
      </c>
      <c r="D20" s="1528">
        <v>0.93358811276597997</v>
      </c>
      <c r="E20" s="1532">
        <v>32549</v>
      </c>
      <c r="F20" s="1532">
        <v>13452</v>
      </c>
      <c r="G20" s="1531">
        <v>5.8000000000000003E-2</v>
      </c>
      <c r="H20" s="1530"/>
      <c r="I20" s="374"/>
      <c r="J20" s="97"/>
      <c r="K20" s="97"/>
      <c r="L20" s="97"/>
      <c r="M20" s="97"/>
      <c r="N20" s="97"/>
      <c r="O20" s="97"/>
      <c r="P20" s="97"/>
      <c r="Q20" s="97"/>
      <c r="R20" s="97"/>
      <c r="S20" s="97"/>
      <c r="T20" s="97"/>
      <c r="U20" s="97"/>
      <c r="V20" s="97"/>
      <c r="W20" s="97"/>
      <c r="X20" s="97"/>
      <c r="Y20" s="97"/>
      <c r="Z20" s="97"/>
      <c r="AA20" s="97"/>
      <c r="AB20" s="97"/>
      <c r="AC20" s="97"/>
      <c r="AD20" s="97"/>
      <c r="AE20" s="97"/>
      <c r="AF20" s="97"/>
      <c r="AG20" s="97"/>
      <c r="AH20" s="97"/>
      <c r="AI20" s="97"/>
      <c r="AJ20" s="97"/>
      <c r="AK20" s="97"/>
      <c r="AL20" s="97"/>
      <c r="AM20" s="97"/>
      <c r="AN20" s="97"/>
      <c r="AO20" s="97"/>
      <c r="AP20" s="97"/>
      <c r="AQ20" s="97"/>
      <c r="AR20" s="97"/>
      <c r="AS20" s="97"/>
      <c r="AT20" s="97"/>
      <c r="AU20" s="97"/>
      <c r="AV20" s="97"/>
      <c r="AW20" s="97"/>
      <c r="AX20" s="97"/>
      <c r="AY20" s="97"/>
      <c r="AZ20" s="97"/>
      <c r="BA20" s="97"/>
      <c r="BB20" s="97"/>
      <c r="BC20" s="97"/>
      <c r="BD20" s="97"/>
      <c r="BE20" s="97"/>
      <c r="BF20" s="97"/>
      <c r="BG20" s="97"/>
      <c r="BH20" s="97"/>
      <c r="BI20" s="97"/>
      <c r="BJ20" s="97"/>
      <c r="BK20" s="97"/>
      <c r="BL20" s="97"/>
      <c r="BM20" s="97"/>
      <c r="BN20" s="97"/>
      <c r="BO20" s="97"/>
      <c r="BP20" s="97"/>
      <c r="BQ20" s="97"/>
      <c r="BR20" s="97"/>
      <c r="BS20" s="97"/>
      <c r="BT20" s="97"/>
      <c r="BU20" s="97"/>
      <c r="BV20" s="97"/>
      <c r="BW20" s="97"/>
      <c r="BX20" s="97"/>
      <c r="BY20" s="97"/>
      <c r="BZ20" s="97"/>
      <c r="CA20" s="97"/>
      <c r="CB20" s="97"/>
      <c r="CC20" s="97"/>
      <c r="CD20" s="97"/>
      <c r="CE20" s="97"/>
      <c r="CF20" s="97"/>
      <c r="CG20" s="97"/>
      <c r="CH20" s="97"/>
      <c r="CI20" s="97"/>
      <c r="CJ20" s="97"/>
      <c r="CK20" s="97"/>
      <c r="CL20" s="97"/>
      <c r="CM20" s="97"/>
      <c r="CN20" s="97"/>
      <c r="CO20" s="97"/>
      <c r="CP20" s="97"/>
      <c r="CQ20" s="97"/>
      <c r="CR20" s="97"/>
      <c r="CS20" s="97"/>
      <c r="CT20" s="97"/>
      <c r="CU20" s="97"/>
      <c r="CV20" s="97"/>
      <c r="CW20" s="97"/>
      <c r="CX20" s="97"/>
      <c r="CY20" s="97"/>
      <c r="CZ20" s="97"/>
      <c r="DA20" s="97"/>
      <c r="DB20" s="97"/>
      <c r="DC20" s="97"/>
      <c r="DD20" s="97"/>
      <c r="DE20" s="97"/>
      <c r="DF20" s="97"/>
      <c r="DG20" s="97"/>
      <c r="DH20" s="97"/>
      <c r="DI20" s="97"/>
      <c r="DJ20" s="97"/>
      <c r="DK20" s="97"/>
      <c r="DL20" s="97"/>
      <c r="DM20" s="97"/>
      <c r="DN20" s="97"/>
      <c r="DO20" s="97"/>
      <c r="DP20" s="97"/>
      <c r="DQ20" s="97"/>
      <c r="DR20" s="97"/>
      <c r="DS20" s="97"/>
      <c r="DT20" s="97"/>
      <c r="DU20" s="97"/>
      <c r="DV20" s="97"/>
      <c r="DW20" s="97"/>
      <c r="DX20" s="97"/>
      <c r="DY20" s="97"/>
      <c r="DZ20" s="97"/>
      <c r="EA20" s="97"/>
      <c r="EB20" s="97"/>
      <c r="EC20" s="97"/>
      <c r="ED20" s="97"/>
      <c r="EE20" s="97"/>
      <c r="EF20" s="97"/>
      <c r="EG20" s="97"/>
      <c r="EH20" s="97"/>
      <c r="EI20" s="97"/>
      <c r="EJ20" s="97"/>
      <c r="EK20" s="97"/>
      <c r="EL20" s="97"/>
      <c r="EM20" s="97"/>
      <c r="EN20" s="97"/>
      <c r="EO20" s="97"/>
      <c r="EP20" s="97"/>
      <c r="EQ20" s="97"/>
      <c r="ER20" s="97"/>
      <c r="ES20" s="97"/>
      <c r="ET20" s="97"/>
      <c r="EU20" s="97"/>
      <c r="EV20" s="97"/>
      <c r="EW20" s="97"/>
      <c r="EX20" s="97"/>
      <c r="EY20" s="97"/>
      <c r="EZ20" s="97"/>
      <c r="FA20" s="97"/>
      <c r="FB20" s="97"/>
      <c r="FC20" s="97"/>
      <c r="FD20" s="97"/>
      <c r="FE20" s="97"/>
      <c r="FF20" s="97"/>
      <c r="FG20" s="97"/>
      <c r="FH20" s="97"/>
      <c r="FI20" s="97"/>
      <c r="FJ20" s="97"/>
      <c r="FK20" s="97"/>
      <c r="FL20" s="97"/>
      <c r="FM20" s="97"/>
      <c r="FN20" s="97"/>
      <c r="FO20" s="97"/>
      <c r="FP20" s="97"/>
      <c r="FQ20" s="97"/>
      <c r="FR20" s="97"/>
      <c r="FS20" s="97"/>
      <c r="FT20" s="97"/>
      <c r="FU20" s="97"/>
      <c r="FV20" s="97"/>
      <c r="FW20" s="97"/>
      <c r="FX20" s="97"/>
      <c r="FY20" s="97"/>
      <c r="FZ20" s="97"/>
      <c r="GA20" s="97"/>
      <c r="GB20" s="97"/>
      <c r="GC20" s="97"/>
      <c r="GD20" s="97"/>
      <c r="GE20" s="97"/>
      <c r="GF20" s="97"/>
      <c r="GG20" s="97"/>
      <c r="GH20" s="97"/>
      <c r="GI20" s="97"/>
      <c r="GJ20" s="97"/>
      <c r="GK20" s="97"/>
      <c r="GL20" s="97"/>
      <c r="GM20" s="97"/>
      <c r="GN20" s="97"/>
      <c r="GO20" s="97"/>
      <c r="GP20" s="97"/>
      <c r="GQ20" s="97"/>
      <c r="GR20" s="97"/>
      <c r="GS20" s="97"/>
      <c r="GT20" s="97"/>
      <c r="GU20" s="97"/>
      <c r="GV20" s="97"/>
      <c r="GW20" s="97"/>
      <c r="GX20" s="97"/>
      <c r="GY20" s="97"/>
      <c r="GZ20" s="97"/>
      <c r="HA20" s="97"/>
      <c r="HB20" s="97"/>
      <c r="HC20" s="97"/>
      <c r="HD20" s="97"/>
      <c r="HE20" s="97"/>
      <c r="HF20" s="97"/>
      <c r="HG20" s="97"/>
      <c r="HH20" s="97"/>
      <c r="HI20" s="97"/>
      <c r="HJ20" s="97"/>
      <c r="HK20" s="97"/>
      <c r="HL20" s="97"/>
      <c r="HM20" s="97"/>
      <c r="HN20" s="97"/>
      <c r="HO20" s="97"/>
      <c r="HP20" s="97"/>
      <c r="HQ20" s="97"/>
      <c r="HR20" s="97"/>
      <c r="HS20" s="97"/>
      <c r="HT20" s="97"/>
      <c r="HU20" s="97"/>
      <c r="HV20" s="97"/>
      <c r="HW20" s="97"/>
      <c r="HX20" s="97"/>
      <c r="HY20" s="97"/>
      <c r="HZ20" s="97"/>
      <c r="IA20" s="97"/>
      <c r="IB20" s="97"/>
      <c r="IC20" s="97"/>
      <c r="ID20" s="97"/>
      <c r="IE20" s="97"/>
      <c r="IF20" s="97"/>
      <c r="IG20" s="97"/>
      <c r="IH20" s="97"/>
      <c r="II20" s="97"/>
      <c r="IJ20" s="97"/>
      <c r="IK20" s="97"/>
    </row>
    <row r="21" spans="1:245" s="273" customFormat="1" ht="17.25" customHeight="1" x14ac:dyDescent="0.2">
      <c r="A21" s="373">
        <v>1998</v>
      </c>
      <c r="B21" s="1532">
        <v>304158</v>
      </c>
      <c r="C21" s="1532">
        <v>331017</v>
      </c>
      <c r="D21" s="1528">
        <v>0.91885915224897796</v>
      </c>
      <c r="E21" s="1532">
        <v>39497</v>
      </c>
      <c r="F21" s="1532">
        <v>12638</v>
      </c>
      <c r="G21" s="1531">
        <v>5.3999999999999999E-2</v>
      </c>
      <c r="H21" s="1530"/>
      <c r="I21" s="374"/>
      <c r="J21" s="97"/>
      <c r="K21" s="97"/>
      <c r="L21" s="97"/>
      <c r="M21" s="97"/>
      <c r="N21" s="97"/>
      <c r="O21" s="97"/>
      <c r="P21" s="97"/>
      <c r="Q21" s="97"/>
      <c r="R21" s="97"/>
      <c r="S21" s="97"/>
      <c r="T21" s="97"/>
      <c r="U21" s="97"/>
      <c r="V21" s="97"/>
      <c r="W21" s="97"/>
      <c r="X21" s="97"/>
      <c r="Y21" s="97"/>
      <c r="Z21" s="97"/>
      <c r="AA21" s="97"/>
      <c r="AB21" s="97"/>
      <c r="AC21" s="97"/>
      <c r="AD21" s="97"/>
      <c r="AE21" s="97"/>
      <c r="AF21" s="97"/>
      <c r="AG21" s="97"/>
      <c r="AH21" s="97"/>
      <c r="AI21" s="97"/>
      <c r="AJ21" s="97"/>
      <c r="AK21" s="97"/>
      <c r="AL21" s="97"/>
      <c r="AM21" s="97"/>
      <c r="AN21" s="97"/>
      <c r="AO21" s="97"/>
      <c r="AP21" s="97"/>
      <c r="AQ21" s="97"/>
      <c r="AR21" s="97"/>
      <c r="AS21" s="97"/>
      <c r="AT21" s="97"/>
      <c r="AU21" s="97"/>
      <c r="AV21" s="97"/>
      <c r="AW21" s="97"/>
      <c r="AX21" s="97"/>
      <c r="AY21" s="97"/>
      <c r="AZ21" s="97"/>
      <c r="BA21" s="97"/>
      <c r="BB21" s="97"/>
      <c r="BC21" s="97"/>
      <c r="BD21" s="97"/>
      <c r="BE21" s="97"/>
      <c r="BF21" s="97"/>
      <c r="BG21" s="97"/>
      <c r="BH21" s="97"/>
      <c r="BI21" s="97"/>
      <c r="BJ21" s="97"/>
      <c r="BK21" s="97"/>
      <c r="BL21" s="97"/>
      <c r="BM21" s="97"/>
      <c r="BN21" s="97"/>
      <c r="BO21" s="97"/>
      <c r="BP21" s="97"/>
      <c r="BQ21" s="97"/>
      <c r="BR21" s="97"/>
      <c r="BS21" s="97"/>
      <c r="BT21" s="97"/>
      <c r="BU21" s="97"/>
      <c r="BV21" s="97"/>
      <c r="BW21" s="97"/>
      <c r="BX21" s="97"/>
      <c r="BY21" s="97"/>
      <c r="BZ21" s="97"/>
      <c r="CA21" s="97"/>
      <c r="CB21" s="97"/>
      <c r="CC21" s="97"/>
      <c r="CD21" s="97"/>
      <c r="CE21" s="97"/>
      <c r="CF21" s="97"/>
      <c r="CG21" s="97"/>
      <c r="CH21" s="97"/>
      <c r="CI21" s="97"/>
      <c r="CJ21" s="97"/>
      <c r="CK21" s="97"/>
      <c r="CL21" s="97"/>
      <c r="CM21" s="97"/>
      <c r="CN21" s="97"/>
      <c r="CO21" s="97"/>
      <c r="CP21" s="97"/>
      <c r="CQ21" s="97"/>
      <c r="CR21" s="97"/>
      <c r="CS21" s="97"/>
      <c r="CT21" s="97"/>
      <c r="CU21" s="97"/>
      <c r="CV21" s="97"/>
      <c r="CW21" s="97"/>
      <c r="CX21" s="97"/>
      <c r="CY21" s="97"/>
      <c r="CZ21" s="97"/>
      <c r="DA21" s="97"/>
      <c r="DB21" s="97"/>
      <c r="DC21" s="97"/>
      <c r="DD21" s="97"/>
      <c r="DE21" s="97"/>
      <c r="DF21" s="97"/>
      <c r="DG21" s="97"/>
      <c r="DH21" s="97"/>
      <c r="DI21" s="97"/>
      <c r="DJ21" s="97"/>
      <c r="DK21" s="97"/>
      <c r="DL21" s="97"/>
      <c r="DM21" s="97"/>
      <c r="DN21" s="97"/>
      <c r="DO21" s="97"/>
      <c r="DP21" s="97"/>
      <c r="DQ21" s="97"/>
      <c r="DR21" s="97"/>
      <c r="DS21" s="97"/>
      <c r="DT21" s="97"/>
      <c r="DU21" s="97"/>
      <c r="DV21" s="97"/>
      <c r="DW21" s="97"/>
      <c r="DX21" s="97"/>
      <c r="DY21" s="97"/>
      <c r="DZ21" s="97"/>
      <c r="EA21" s="97"/>
      <c r="EB21" s="97"/>
      <c r="EC21" s="97"/>
      <c r="ED21" s="97"/>
      <c r="EE21" s="97"/>
      <c r="EF21" s="97"/>
      <c r="EG21" s="97"/>
      <c r="EH21" s="97"/>
      <c r="EI21" s="97"/>
      <c r="EJ21" s="97"/>
      <c r="EK21" s="97"/>
      <c r="EL21" s="97"/>
      <c r="EM21" s="97"/>
      <c r="EN21" s="97"/>
      <c r="EO21" s="97"/>
      <c r="EP21" s="97"/>
      <c r="EQ21" s="97"/>
      <c r="ER21" s="97"/>
      <c r="ES21" s="97"/>
      <c r="ET21" s="97"/>
      <c r="EU21" s="97"/>
      <c r="EV21" s="97"/>
      <c r="EW21" s="97"/>
      <c r="EX21" s="97"/>
      <c r="EY21" s="97"/>
      <c r="EZ21" s="97"/>
      <c r="FA21" s="97"/>
      <c r="FB21" s="97"/>
      <c r="FC21" s="97"/>
      <c r="FD21" s="97"/>
      <c r="FE21" s="97"/>
      <c r="FF21" s="97"/>
      <c r="FG21" s="97"/>
      <c r="FH21" s="97"/>
      <c r="FI21" s="97"/>
      <c r="FJ21" s="97"/>
      <c r="FK21" s="97"/>
      <c r="FL21" s="97"/>
      <c r="FM21" s="97"/>
      <c r="FN21" s="97"/>
      <c r="FO21" s="97"/>
      <c r="FP21" s="97"/>
      <c r="FQ21" s="97"/>
      <c r="FR21" s="97"/>
      <c r="FS21" s="97"/>
      <c r="FT21" s="97"/>
      <c r="FU21" s="97"/>
      <c r="FV21" s="97"/>
      <c r="FW21" s="97"/>
      <c r="FX21" s="97"/>
      <c r="FY21" s="97"/>
      <c r="FZ21" s="97"/>
      <c r="GA21" s="97"/>
      <c r="GB21" s="97"/>
      <c r="GC21" s="97"/>
      <c r="GD21" s="97"/>
      <c r="GE21" s="97"/>
      <c r="GF21" s="97"/>
      <c r="GG21" s="97"/>
      <c r="GH21" s="97"/>
      <c r="GI21" s="97"/>
      <c r="GJ21" s="97"/>
      <c r="GK21" s="97"/>
      <c r="GL21" s="97"/>
      <c r="GM21" s="97"/>
      <c r="GN21" s="97"/>
      <c r="GO21" s="97"/>
      <c r="GP21" s="97"/>
      <c r="GQ21" s="97"/>
      <c r="GR21" s="97"/>
      <c r="GS21" s="97"/>
      <c r="GT21" s="97"/>
      <c r="GU21" s="97"/>
      <c r="GV21" s="97"/>
      <c r="GW21" s="97"/>
      <c r="GX21" s="97"/>
      <c r="GY21" s="97"/>
      <c r="GZ21" s="97"/>
      <c r="HA21" s="97"/>
      <c r="HB21" s="97"/>
      <c r="HC21" s="97"/>
      <c r="HD21" s="97"/>
      <c r="HE21" s="97"/>
      <c r="HF21" s="97"/>
      <c r="HG21" s="97"/>
      <c r="HH21" s="97"/>
      <c r="HI21" s="97"/>
      <c r="HJ21" s="97"/>
      <c r="HK21" s="97"/>
      <c r="HL21" s="97"/>
      <c r="HM21" s="97"/>
      <c r="HN21" s="97"/>
      <c r="HO21" s="97"/>
      <c r="HP21" s="97"/>
      <c r="HQ21" s="97"/>
      <c r="HR21" s="97"/>
      <c r="HS21" s="97"/>
      <c r="HT21" s="97"/>
      <c r="HU21" s="97"/>
      <c r="HV21" s="97"/>
      <c r="HW21" s="97"/>
      <c r="HX21" s="97"/>
      <c r="HY21" s="97"/>
      <c r="HZ21" s="97"/>
      <c r="IA21" s="97"/>
      <c r="IB21" s="97"/>
      <c r="IC21" s="97"/>
      <c r="ID21" s="97"/>
      <c r="IE21" s="97"/>
      <c r="IF21" s="97"/>
      <c r="IG21" s="97"/>
      <c r="IH21" s="97"/>
      <c r="II21" s="97"/>
      <c r="IJ21" s="97"/>
      <c r="IK21" s="97"/>
    </row>
    <row r="22" spans="1:245" s="273" customFormat="1" ht="17.25" customHeight="1" x14ac:dyDescent="0.2">
      <c r="A22" s="373">
        <v>1999</v>
      </c>
      <c r="B22" s="1532">
        <v>320704.23</v>
      </c>
      <c r="C22" s="1532">
        <v>351020.53</v>
      </c>
      <c r="D22" s="1528">
        <v>0.91363382648872404</v>
      </c>
      <c r="E22" s="1532">
        <v>44378.9</v>
      </c>
      <c r="F22" s="1532">
        <v>14062.59</v>
      </c>
      <c r="G22" s="1531">
        <v>5.2999999999999999E-2</v>
      </c>
      <c r="H22" s="1530"/>
      <c r="I22" s="374"/>
      <c r="J22" s="97"/>
      <c r="K22" s="97"/>
      <c r="L22" s="97"/>
      <c r="M22" s="97"/>
      <c r="N22" s="97"/>
      <c r="O22" s="97"/>
      <c r="P22" s="97"/>
      <c r="Q22" s="97"/>
      <c r="R22" s="97"/>
      <c r="S22" s="97"/>
      <c r="T22" s="97"/>
      <c r="U22" s="97"/>
      <c r="V22" s="97"/>
      <c r="W22" s="97"/>
      <c r="X22" s="97"/>
      <c r="Y22" s="97"/>
      <c r="Z22" s="97"/>
      <c r="AA22" s="97"/>
      <c r="AB22" s="97"/>
      <c r="AC22" s="97"/>
      <c r="AD22" s="97"/>
      <c r="AE22" s="97"/>
      <c r="AF22" s="97"/>
      <c r="AG22" s="97"/>
      <c r="AH22" s="97"/>
      <c r="AI22" s="97"/>
      <c r="AJ22" s="97"/>
      <c r="AK22" s="97"/>
      <c r="AL22" s="97"/>
      <c r="AM22" s="97"/>
      <c r="AN22" s="97"/>
      <c r="AO22" s="97"/>
      <c r="AP22" s="97"/>
      <c r="AQ22" s="97"/>
      <c r="AR22" s="97"/>
      <c r="AS22" s="97"/>
      <c r="AT22" s="97"/>
      <c r="AU22" s="97"/>
      <c r="AV22" s="97"/>
      <c r="AW22" s="97"/>
      <c r="AX22" s="97"/>
      <c r="AY22" s="97"/>
      <c r="AZ22" s="97"/>
      <c r="BA22" s="97"/>
      <c r="BB22" s="97"/>
      <c r="BC22" s="97"/>
      <c r="BD22" s="97"/>
      <c r="BE22" s="97"/>
      <c r="BF22" s="97"/>
      <c r="BG22" s="97"/>
      <c r="BH22" s="97"/>
      <c r="BI22" s="97"/>
      <c r="BJ22" s="97"/>
      <c r="BK22" s="97"/>
      <c r="BL22" s="97"/>
      <c r="BM22" s="97"/>
      <c r="BN22" s="97"/>
      <c r="BO22" s="97"/>
      <c r="BP22" s="97"/>
      <c r="BQ22" s="97"/>
      <c r="BR22" s="97"/>
      <c r="BS22" s="97"/>
      <c r="BT22" s="97"/>
      <c r="BU22" s="97"/>
      <c r="BV22" s="97"/>
      <c r="BW22" s="97"/>
      <c r="BX22" s="97"/>
      <c r="BY22" s="97"/>
      <c r="BZ22" s="97"/>
      <c r="CA22" s="97"/>
      <c r="CB22" s="97"/>
      <c r="CC22" s="97"/>
      <c r="CD22" s="97"/>
      <c r="CE22" s="97"/>
      <c r="CF22" s="97"/>
      <c r="CG22" s="97"/>
      <c r="CH22" s="97"/>
      <c r="CI22" s="97"/>
      <c r="CJ22" s="97"/>
      <c r="CK22" s="97"/>
      <c r="CL22" s="97"/>
      <c r="CM22" s="97"/>
      <c r="CN22" s="97"/>
      <c r="CO22" s="97"/>
      <c r="CP22" s="97"/>
      <c r="CQ22" s="97"/>
      <c r="CR22" s="97"/>
      <c r="CS22" s="97"/>
      <c r="CT22" s="97"/>
      <c r="CU22" s="97"/>
      <c r="CV22" s="97"/>
      <c r="CW22" s="97"/>
      <c r="CX22" s="97"/>
      <c r="CY22" s="97"/>
      <c r="CZ22" s="97"/>
      <c r="DA22" s="97"/>
      <c r="DB22" s="97"/>
      <c r="DC22" s="97"/>
      <c r="DD22" s="97"/>
      <c r="DE22" s="97"/>
      <c r="DF22" s="97"/>
      <c r="DG22" s="97"/>
      <c r="DH22" s="97"/>
      <c r="DI22" s="97"/>
      <c r="DJ22" s="97"/>
      <c r="DK22" s="97"/>
      <c r="DL22" s="97"/>
      <c r="DM22" s="97"/>
      <c r="DN22" s="97"/>
      <c r="DO22" s="97"/>
      <c r="DP22" s="97"/>
      <c r="DQ22" s="97"/>
      <c r="DR22" s="97"/>
      <c r="DS22" s="97"/>
      <c r="DT22" s="97"/>
      <c r="DU22" s="97"/>
      <c r="DV22" s="97"/>
      <c r="DW22" s="97"/>
      <c r="DX22" s="97"/>
      <c r="DY22" s="97"/>
      <c r="DZ22" s="97"/>
      <c r="EA22" s="97"/>
      <c r="EB22" s="97"/>
      <c r="EC22" s="97"/>
      <c r="ED22" s="97"/>
      <c r="EE22" s="97"/>
      <c r="EF22" s="97"/>
      <c r="EG22" s="97"/>
      <c r="EH22" s="97"/>
      <c r="EI22" s="97"/>
      <c r="EJ22" s="97"/>
      <c r="EK22" s="97"/>
      <c r="EL22" s="97"/>
      <c r="EM22" s="97"/>
      <c r="EN22" s="97"/>
      <c r="EO22" s="97"/>
      <c r="EP22" s="97"/>
      <c r="EQ22" s="97"/>
      <c r="ER22" s="97"/>
      <c r="ES22" s="97"/>
      <c r="ET22" s="97"/>
      <c r="EU22" s="97"/>
      <c r="EV22" s="97"/>
      <c r="EW22" s="97"/>
      <c r="EX22" s="97"/>
      <c r="EY22" s="97"/>
      <c r="EZ22" s="97"/>
      <c r="FA22" s="97"/>
      <c r="FB22" s="97"/>
      <c r="FC22" s="97"/>
      <c r="FD22" s="97"/>
      <c r="FE22" s="97"/>
      <c r="FF22" s="97"/>
      <c r="FG22" s="97"/>
      <c r="FH22" s="97"/>
      <c r="FI22" s="97"/>
      <c r="FJ22" s="97"/>
      <c r="FK22" s="97"/>
      <c r="FL22" s="97"/>
      <c r="FM22" s="97"/>
      <c r="FN22" s="97"/>
      <c r="FO22" s="97"/>
      <c r="FP22" s="97"/>
      <c r="FQ22" s="97"/>
      <c r="FR22" s="97"/>
      <c r="FS22" s="97"/>
      <c r="FT22" s="97"/>
      <c r="FU22" s="97"/>
      <c r="FV22" s="97"/>
      <c r="FW22" s="97"/>
      <c r="FX22" s="97"/>
      <c r="FY22" s="97"/>
      <c r="FZ22" s="97"/>
      <c r="GA22" s="97"/>
      <c r="GB22" s="97"/>
      <c r="GC22" s="97"/>
      <c r="GD22" s="97"/>
      <c r="GE22" s="97"/>
      <c r="GF22" s="97"/>
      <c r="GG22" s="97"/>
      <c r="GH22" s="97"/>
      <c r="GI22" s="97"/>
      <c r="GJ22" s="97"/>
      <c r="GK22" s="97"/>
      <c r="GL22" s="97"/>
      <c r="GM22" s="97"/>
      <c r="GN22" s="97"/>
      <c r="GO22" s="97"/>
      <c r="GP22" s="97"/>
      <c r="GQ22" s="97"/>
      <c r="GR22" s="97"/>
      <c r="GS22" s="97"/>
      <c r="GT22" s="97"/>
      <c r="GU22" s="97"/>
      <c r="GV22" s="97"/>
      <c r="GW22" s="97"/>
      <c r="GX22" s="97"/>
      <c r="GY22" s="97"/>
      <c r="GZ22" s="97"/>
      <c r="HA22" s="97"/>
      <c r="HB22" s="97"/>
      <c r="HC22" s="97"/>
      <c r="HD22" s="97"/>
      <c r="HE22" s="97"/>
      <c r="HF22" s="97"/>
      <c r="HG22" s="97"/>
      <c r="HH22" s="97"/>
      <c r="HI22" s="97"/>
      <c r="HJ22" s="97"/>
      <c r="HK22" s="97"/>
      <c r="HL22" s="97"/>
      <c r="HM22" s="97"/>
      <c r="HN22" s="97"/>
      <c r="HO22" s="97"/>
      <c r="HP22" s="97"/>
      <c r="HQ22" s="97"/>
      <c r="HR22" s="97"/>
      <c r="HS22" s="97"/>
      <c r="HT22" s="97"/>
      <c r="HU22" s="97"/>
      <c r="HV22" s="97"/>
      <c r="HW22" s="97"/>
      <c r="HX22" s="97"/>
      <c r="HY22" s="97"/>
      <c r="HZ22" s="97"/>
      <c r="IA22" s="97"/>
      <c r="IB22" s="97"/>
      <c r="IC22" s="97"/>
      <c r="ID22" s="97"/>
      <c r="IE22" s="97"/>
      <c r="IF22" s="97"/>
      <c r="IG22" s="97"/>
      <c r="IH22" s="97"/>
      <c r="II22" s="97"/>
      <c r="IJ22" s="97"/>
      <c r="IK22" s="97"/>
    </row>
    <row r="23" spans="1:245" s="273" customFormat="1" ht="17.25" customHeight="1" x14ac:dyDescent="0.2">
      <c r="A23" s="373">
        <v>2000</v>
      </c>
      <c r="B23" s="1532">
        <v>356659.09</v>
      </c>
      <c r="C23" s="1532">
        <v>339740.86</v>
      </c>
      <c r="D23" s="1528">
        <v>1.0497974544480799</v>
      </c>
      <c r="E23" s="1532">
        <v>21135.279999999999</v>
      </c>
      <c r="F23" s="1532">
        <v>38053.5</v>
      </c>
      <c r="G23" s="1531">
        <v>7.0000000000000007E-2</v>
      </c>
      <c r="H23" s="1530"/>
      <c r="I23" s="374"/>
      <c r="J23" s="97"/>
      <c r="K23" s="97"/>
      <c r="L23" s="97"/>
      <c r="M23" s="97"/>
      <c r="N23" s="97"/>
      <c r="O23" s="97"/>
      <c r="P23" s="97"/>
      <c r="Q23" s="97"/>
      <c r="R23" s="97"/>
      <c r="S23" s="97"/>
      <c r="T23" s="97"/>
      <c r="U23" s="97"/>
      <c r="V23" s="97"/>
      <c r="W23" s="97"/>
      <c r="X23" s="97"/>
      <c r="Y23" s="97"/>
      <c r="Z23" s="97"/>
      <c r="AA23" s="97"/>
      <c r="AB23" s="97"/>
      <c r="AC23" s="97"/>
      <c r="AD23" s="97"/>
      <c r="AE23" s="97"/>
      <c r="AF23" s="97"/>
      <c r="AG23" s="97"/>
      <c r="AH23" s="97"/>
      <c r="AI23" s="97"/>
      <c r="AJ23" s="97"/>
      <c r="AK23" s="97"/>
      <c r="AL23" s="97"/>
      <c r="AM23" s="97"/>
      <c r="AN23" s="97"/>
      <c r="AO23" s="97"/>
      <c r="AP23" s="97"/>
      <c r="AQ23" s="97"/>
      <c r="AR23" s="97"/>
      <c r="AS23" s="97"/>
      <c r="AT23" s="97"/>
      <c r="AU23" s="97"/>
      <c r="AV23" s="97"/>
      <c r="AW23" s="97"/>
      <c r="AX23" s="97"/>
      <c r="AY23" s="97"/>
      <c r="AZ23" s="97"/>
      <c r="BA23" s="97"/>
      <c r="BB23" s="97"/>
      <c r="BC23" s="97"/>
      <c r="BD23" s="97"/>
      <c r="BE23" s="97"/>
      <c r="BF23" s="97"/>
      <c r="BG23" s="97"/>
      <c r="BH23" s="97"/>
      <c r="BI23" s="97"/>
      <c r="BJ23" s="97"/>
      <c r="BK23" s="97"/>
      <c r="BL23" s="97"/>
      <c r="BM23" s="97"/>
      <c r="BN23" s="97"/>
      <c r="BO23" s="97"/>
      <c r="BP23" s="97"/>
      <c r="BQ23" s="97"/>
      <c r="BR23" s="97"/>
      <c r="BS23" s="97"/>
      <c r="BT23" s="97"/>
      <c r="BU23" s="97"/>
      <c r="BV23" s="97"/>
      <c r="BW23" s="97"/>
      <c r="BX23" s="97"/>
      <c r="BY23" s="97"/>
      <c r="BZ23" s="97"/>
      <c r="CA23" s="97"/>
      <c r="CB23" s="97"/>
      <c r="CC23" s="97"/>
      <c r="CD23" s="97"/>
      <c r="CE23" s="97"/>
      <c r="CF23" s="97"/>
      <c r="CG23" s="97"/>
      <c r="CH23" s="97"/>
      <c r="CI23" s="97"/>
      <c r="CJ23" s="97"/>
      <c r="CK23" s="97"/>
      <c r="CL23" s="97"/>
      <c r="CM23" s="97"/>
      <c r="CN23" s="97"/>
      <c r="CO23" s="97"/>
      <c r="CP23" s="97"/>
      <c r="CQ23" s="97"/>
      <c r="CR23" s="97"/>
      <c r="CS23" s="97"/>
      <c r="CT23" s="97"/>
      <c r="CU23" s="97"/>
      <c r="CV23" s="97"/>
      <c r="CW23" s="97"/>
      <c r="CX23" s="97"/>
      <c r="CY23" s="97"/>
      <c r="CZ23" s="97"/>
      <c r="DA23" s="97"/>
      <c r="DB23" s="97"/>
      <c r="DC23" s="97"/>
      <c r="DD23" s="97"/>
      <c r="DE23" s="97"/>
      <c r="DF23" s="97"/>
      <c r="DG23" s="97"/>
      <c r="DH23" s="97"/>
      <c r="DI23" s="97"/>
      <c r="DJ23" s="97"/>
      <c r="DK23" s="97"/>
      <c r="DL23" s="97"/>
      <c r="DM23" s="97"/>
      <c r="DN23" s="97"/>
      <c r="DO23" s="97"/>
      <c r="DP23" s="97"/>
      <c r="DQ23" s="97"/>
      <c r="DR23" s="97"/>
      <c r="DS23" s="97"/>
      <c r="DT23" s="97"/>
      <c r="DU23" s="97"/>
      <c r="DV23" s="97"/>
      <c r="DW23" s="97"/>
      <c r="DX23" s="97"/>
      <c r="DY23" s="97"/>
      <c r="DZ23" s="97"/>
      <c r="EA23" s="97"/>
      <c r="EB23" s="97"/>
      <c r="EC23" s="97"/>
      <c r="ED23" s="97"/>
      <c r="EE23" s="97"/>
      <c r="EF23" s="97"/>
      <c r="EG23" s="97"/>
      <c r="EH23" s="97"/>
      <c r="EI23" s="97"/>
      <c r="EJ23" s="97"/>
      <c r="EK23" s="97"/>
      <c r="EL23" s="97"/>
      <c r="EM23" s="97"/>
      <c r="EN23" s="97"/>
      <c r="EO23" s="97"/>
      <c r="EP23" s="97"/>
      <c r="EQ23" s="97"/>
      <c r="ER23" s="97"/>
      <c r="ES23" s="97"/>
      <c r="ET23" s="97"/>
      <c r="EU23" s="97"/>
      <c r="EV23" s="97"/>
      <c r="EW23" s="97"/>
      <c r="EX23" s="97"/>
      <c r="EY23" s="97"/>
      <c r="EZ23" s="97"/>
      <c r="FA23" s="97"/>
      <c r="FB23" s="97"/>
      <c r="FC23" s="97"/>
      <c r="FD23" s="97"/>
      <c r="FE23" s="97"/>
      <c r="FF23" s="97"/>
      <c r="FG23" s="97"/>
      <c r="FH23" s="97"/>
      <c r="FI23" s="97"/>
      <c r="FJ23" s="97"/>
      <c r="FK23" s="97"/>
      <c r="FL23" s="97"/>
      <c r="FM23" s="97"/>
      <c r="FN23" s="97"/>
      <c r="FO23" s="97"/>
      <c r="FP23" s="97"/>
      <c r="FQ23" s="97"/>
      <c r="FR23" s="97"/>
      <c r="FS23" s="97"/>
      <c r="FT23" s="97"/>
      <c r="FU23" s="97"/>
      <c r="FV23" s="97"/>
      <c r="FW23" s="97"/>
      <c r="FX23" s="97"/>
      <c r="FY23" s="97"/>
      <c r="FZ23" s="97"/>
      <c r="GA23" s="97"/>
      <c r="GB23" s="97"/>
      <c r="GC23" s="97"/>
      <c r="GD23" s="97"/>
      <c r="GE23" s="97"/>
      <c r="GF23" s="97"/>
      <c r="GG23" s="97"/>
      <c r="GH23" s="97"/>
      <c r="GI23" s="97"/>
      <c r="GJ23" s="97"/>
      <c r="GK23" s="97"/>
      <c r="GL23" s="97"/>
      <c r="GM23" s="97"/>
      <c r="GN23" s="97"/>
      <c r="GO23" s="97"/>
      <c r="GP23" s="97"/>
      <c r="GQ23" s="97"/>
      <c r="GR23" s="97"/>
      <c r="GS23" s="97"/>
      <c r="GT23" s="97"/>
      <c r="GU23" s="97"/>
      <c r="GV23" s="97"/>
      <c r="GW23" s="97"/>
      <c r="GX23" s="97"/>
      <c r="GY23" s="97"/>
      <c r="GZ23" s="97"/>
      <c r="HA23" s="97"/>
      <c r="HB23" s="97"/>
      <c r="HC23" s="97"/>
      <c r="HD23" s="97"/>
      <c r="HE23" s="97"/>
      <c r="HF23" s="97"/>
      <c r="HG23" s="97"/>
      <c r="HH23" s="97"/>
      <c r="HI23" s="97"/>
      <c r="HJ23" s="97"/>
      <c r="HK23" s="97"/>
      <c r="HL23" s="97"/>
      <c r="HM23" s="97"/>
      <c r="HN23" s="97"/>
      <c r="HO23" s="97"/>
      <c r="HP23" s="97"/>
      <c r="HQ23" s="97"/>
      <c r="HR23" s="97"/>
      <c r="HS23" s="97"/>
      <c r="HT23" s="97"/>
      <c r="HU23" s="97"/>
      <c r="HV23" s="97"/>
      <c r="HW23" s="97"/>
      <c r="HX23" s="97"/>
      <c r="HY23" s="97"/>
      <c r="HZ23" s="97"/>
      <c r="IA23" s="97"/>
      <c r="IB23" s="97"/>
      <c r="IC23" s="97"/>
      <c r="ID23" s="97"/>
      <c r="IE23" s="97"/>
      <c r="IF23" s="97"/>
      <c r="IG23" s="97"/>
      <c r="IH23" s="97"/>
      <c r="II23" s="97"/>
      <c r="IJ23" s="97"/>
      <c r="IK23" s="97"/>
    </row>
    <row r="24" spans="1:245" s="273" customFormat="1" ht="17.25" customHeight="1" x14ac:dyDescent="0.2">
      <c r="A24" s="373">
        <v>2001</v>
      </c>
      <c r="B24" s="1532">
        <v>351108.33</v>
      </c>
      <c r="C24" s="1532">
        <v>385271.77</v>
      </c>
      <c r="D24" s="1528">
        <v>0.91132638656603404</v>
      </c>
      <c r="E24" s="1532">
        <v>48411.96</v>
      </c>
      <c r="F24" s="1532">
        <v>14248.52</v>
      </c>
      <c r="G24" s="1531">
        <v>6.4000000000000001E-2</v>
      </c>
      <c r="H24" s="1530"/>
      <c r="I24" s="374"/>
      <c r="J24" s="97"/>
      <c r="K24" s="97"/>
      <c r="L24" s="97"/>
      <c r="M24" s="97"/>
      <c r="N24" s="97"/>
      <c r="O24" s="97"/>
      <c r="P24" s="97"/>
      <c r="Q24" s="97"/>
      <c r="R24" s="97"/>
      <c r="S24" s="97"/>
      <c r="T24" s="97"/>
      <c r="U24" s="97"/>
      <c r="V24" s="97"/>
      <c r="W24" s="97"/>
      <c r="X24" s="97"/>
      <c r="Y24" s="97"/>
      <c r="Z24" s="97"/>
      <c r="AA24" s="97"/>
      <c r="AB24" s="97"/>
      <c r="AC24" s="97"/>
      <c r="AD24" s="97"/>
      <c r="AE24" s="97"/>
      <c r="AF24" s="97"/>
      <c r="AG24" s="97"/>
      <c r="AH24" s="97"/>
      <c r="AI24" s="97"/>
      <c r="AJ24" s="97"/>
      <c r="AK24" s="97"/>
      <c r="AL24" s="97"/>
      <c r="AM24" s="97"/>
      <c r="AN24" s="97"/>
      <c r="AO24" s="97"/>
      <c r="AP24" s="97"/>
      <c r="AQ24" s="97"/>
      <c r="AR24" s="97"/>
      <c r="AS24" s="97"/>
      <c r="AT24" s="97"/>
      <c r="AU24" s="97"/>
      <c r="AV24" s="97"/>
      <c r="AW24" s="97"/>
      <c r="AX24" s="97"/>
      <c r="AY24" s="97"/>
      <c r="AZ24" s="97"/>
      <c r="BA24" s="97"/>
      <c r="BB24" s="97"/>
      <c r="BC24" s="97"/>
      <c r="BD24" s="97"/>
      <c r="BE24" s="97"/>
      <c r="BF24" s="97"/>
      <c r="BG24" s="97"/>
      <c r="BH24" s="97"/>
      <c r="BI24" s="97"/>
      <c r="BJ24" s="97"/>
      <c r="BK24" s="97"/>
      <c r="BL24" s="97"/>
      <c r="BM24" s="97"/>
      <c r="BN24" s="97"/>
      <c r="BO24" s="97"/>
      <c r="BP24" s="97"/>
      <c r="BQ24" s="97"/>
      <c r="BR24" s="97"/>
      <c r="BS24" s="97"/>
      <c r="BT24" s="97"/>
      <c r="BU24" s="97"/>
      <c r="BV24" s="97"/>
      <c r="BW24" s="97"/>
      <c r="BX24" s="97"/>
      <c r="BY24" s="97"/>
      <c r="BZ24" s="97"/>
      <c r="CA24" s="97"/>
      <c r="CB24" s="97"/>
      <c r="CC24" s="97"/>
      <c r="CD24" s="97"/>
      <c r="CE24" s="97"/>
      <c r="CF24" s="97"/>
      <c r="CG24" s="97"/>
      <c r="CH24" s="97"/>
      <c r="CI24" s="97"/>
      <c r="CJ24" s="97"/>
      <c r="CK24" s="97"/>
      <c r="CL24" s="97"/>
      <c r="CM24" s="97"/>
      <c r="CN24" s="97"/>
      <c r="CO24" s="97"/>
      <c r="CP24" s="97"/>
      <c r="CQ24" s="97"/>
      <c r="CR24" s="97"/>
      <c r="CS24" s="97"/>
      <c r="CT24" s="97"/>
      <c r="CU24" s="97"/>
      <c r="CV24" s="97"/>
      <c r="CW24" s="97"/>
      <c r="CX24" s="97"/>
      <c r="CY24" s="97"/>
      <c r="CZ24" s="97"/>
      <c r="DA24" s="97"/>
      <c r="DB24" s="97"/>
      <c r="DC24" s="97"/>
      <c r="DD24" s="97"/>
      <c r="DE24" s="97"/>
      <c r="DF24" s="97"/>
      <c r="DG24" s="97"/>
      <c r="DH24" s="97"/>
      <c r="DI24" s="97"/>
      <c r="DJ24" s="97"/>
      <c r="DK24" s="97"/>
      <c r="DL24" s="97"/>
      <c r="DM24" s="97"/>
      <c r="DN24" s="97"/>
      <c r="DO24" s="97"/>
      <c r="DP24" s="97"/>
      <c r="DQ24" s="97"/>
      <c r="DR24" s="97"/>
      <c r="DS24" s="97"/>
      <c r="DT24" s="97"/>
      <c r="DU24" s="97"/>
      <c r="DV24" s="97"/>
      <c r="DW24" s="97"/>
      <c r="DX24" s="97"/>
      <c r="DY24" s="97"/>
      <c r="DZ24" s="97"/>
      <c r="EA24" s="97"/>
      <c r="EB24" s="97"/>
      <c r="EC24" s="97"/>
      <c r="ED24" s="97"/>
      <c r="EE24" s="97"/>
      <c r="EF24" s="97"/>
      <c r="EG24" s="97"/>
      <c r="EH24" s="97"/>
      <c r="EI24" s="97"/>
      <c r="EJ24" s="97"/>
      <c r="EK24" s="97"/>
      <c r="EL24" s="97"/>
      <c r="EM24" s="97"/>
      <c r="EN24" s="97"/>
      <c r="EO24" s="97"/>
      <c r="EP24" s="97"/>
      <c r="EQ24" s="97"/>
      <c r="ER24" s="97"/>
      <c r="ES24" s="97"/>
      <c r="ET24" s="97"/>
      <c r="EU24" s="97"/>
      <c r="EV24" s="97"/>
      <c r="EW24" s="97"/>
      <c r="EX24" s="97"/>
      <c r="EY24" s="97"/>
      <c r="EZ24" s="97"/>
      <c r="FA24" s="97"/>
      <c r="FB24" s="97"/>
      <c r="FC24" s="97"/>
      <c r="FD24" s="97"/>
      <c r="FE24" s="97"/>
      <c r="FF24" s="97"/>
      <c r="FG24" s="97"/>
      <c r="FH24" s="97"/>
      <c r="FI24" s="97"/>
      <c r="FJ24" s="97"/>
      <c r="FK24" s="97"/>
      <c r="FL24" s="97"/>
      <c r="FM24" s="97"/>
      <c r="FN24" s="97"/>
      <c r="FO24" s="97"/>
      <c r="FP24" s="97"/>
      <c r="FQ24" s="97"/>
      <c r="FR24" s="97"/>
      <c r="FS24" s="97"/>
      <c r="FT24" s="97"/>
      <c r="FU24" s="97"/>
      <c r="FV24" s="97"/>
      <c r="FW24" s="97"/>
      <c r="FX24" s="97"/>
      <c r="FY24" s="97"/>
      <c r="FZ24" s="97"/>
      <c r="GA24" s="97"/>
      <c r="GB24" s="97"/>
      <c r="GC24" s="97"/>
      <c r="GD24" s="97"/>
      <c r="GE24" s="97"/>
      <c r="GF24" s="97"/>
      <c r="GG24" s="97"/>
      <c r="GH24" s="97"/>
      <c r="GI24" s="97"/>
      <c r="GJ24" s="97"/>
      <c r="GK24" s="97"/>
      <c r="GL24" s="97"/>
      <c r="GM24" s="97"/>
      <c r="GN24" s="97"/>
      <c r="GO24" s="97"/>
      <c r="GP24" s="97"/>
      <c r="GQ24" s="97"/>
      <c r="GR24" s="97"/>
      <c r="GS24" s="97"/>
      <c r="GT24" s="97"/>
      <c r="GU24" s="97"/>
      <c r="GV24" s="97"/>
      <c r="GW24" s="97"/>
      <c r="GX24" s="97"/>
      <c r="GY24" s="97"/>
      <c r="GZ24" s="97"/>
      <c r="HA24" s="97"/>
      <c r="HB24" s="97"/>
      <c r="HC24" s="97"/>
      <c r="HD24" s="97"/>
      <c r="HE24" s="97"/>
      <c r="HF24" s="97"/>
      <c r="HG24" s="97"/>
      <c r="HH24" s="97"/>
      <c r="HI24" s="97"/>
      <c r="HJ24" s="97"/>
      <c r="HK24" s="97"/>
      <c r="HL24" s="97"/>
      <c r="HM24" s="97"/>
      <c r="HN24" s="97"/>
      <c r="HO24" s="97"/>
      <c r="HP24" s="97"/>
      <c r="HQ24" s="97"/>
      <c r="HR24" s="97"/>
      <c r="HS24" s="97"/>
      <c r="HT24" s="97"/>
      <c r="HU24" s="97"/>
      <c r="HV24" s="97"/>
      <c r="HW24" s="97"/>
      <c r="HX24" s="97"/>
      <c r="HY24" s="97"/>
      <c r="HZ24" s="97"/>
      <c r="IA24" s="97"/>
      <c r="IB24" s="97"/>
      <c r="IC24" s="97"/>
      <c r="ID24" s="97"/>
      <c r="IE24" s="97"/>
      <c r="IF24" s="97"/>
      <c r="IG24" s="97"/>
      <c r="IH24" s="97"/>
      <c r="II24" s="97"/>
      <c r="IJ24" s="97"/>
      <c r="IK24" s="97"/>
    </row>
    <row r="25" spans="1:245" s="273" customFormat="1" ht="17.25" customHeight="1" x14ac:dyDescent="0.2">
      <c r="A25" s="373">
        <v>2002</v>
      </c>
      <c r="B25" s="1532">
        <v>330104.13</v>
      </c>
      <c r="C25" s="1532">
        <v>429329.07</v>
      </c>
      <c r="D25" s="1528">
        <v>0.76888371430334301</v>
      </c>
      <c r="E25" s="1532">
        <v>102469.44</v>
      </c>
      <c r="F25" s="1532">
        <v>3244.5</v>
      </c>
      <c r="G25" s="1531">
        <v>5.7000000000000002E-2</v>
      </c>
      <c r="H25" s="1530"/>
      <c r="I25" s="374"/>
      <c r="J25" s="97"/>
      <c r="K25" s="97"/>
      <c r="L25" s="97"/>
      <c r="M25" s="97"/>
      <c r="N25" s="97"/>
      <c r="O25" s="97"/>
      <c r="P25" s="97"/>
      <c r="Q25" s="97"/>
      <c r="R25" s="97"/>
      <c r="S25" s="97"/>
      <c r="T25" s="97"/>
      <c r="U25" s="97"/>
      <c r="V25" s="97"/>
      <c r="W25" s="97"/>
      <c r="X25" s="97"/>
      <c r="Y25" s="97"/>
      <c r="Z25" s="97"/>
      <c r="AA25" s="97"/>
      <c r="AB25" s="97"/>
      <c r="AC25" s="97"/>
      <c r="AD25" s="97"/>
      <c r="AE25" s="97"/>
      <c r="AF25" s="97"/>
      <c r="AG25" s="97"/>
      <c r="AH25" s="97"/>
      <c r="AI25" s="97"/>
      <c r="AJ25" s="97"/>
      <c r="AK25" s="97"/>
      <c r="AL25" s="97"/>
      <c r="AM25" s="97"/>
      <c r="AN25" s="97"/>
      <c r="AO25" s="97"/>
      <c r="AP25" s="97"/>
      <c r="AQ25" s="97"/>
      <c r="AR25" s="97"/>
      <c r="AS25" s="97"/>
      <c r="AT25" s="97"/>
      <c r="AU25" s="97"/>
      <c r="AV25" s="97"/>
      <c r="AW25" s="97"/>
      <c r="AX25" s="97"/>
      <c r="AY25" s="97"/>
      <c r="AZ25" s="97"/>
      <c r="BA25" s="97"/>
      <c r="BB25" s="97"/>
      <c r="BC25" s="97"/>
      <c r="BD25" s="97"/>
      <c r="BE25" s="97"/>
      <c r="BF25" s="97"/>
      <c r="BG25" s="97"/>
      <c r="BH25" s="97"/>
      <c r="BI25" s="97"/>
      <c r="BJ25" s="97"/>
      <c r="BK25" s="97"/>
      <c r="BL25" s="97"/>
      <c r="BM25" s="97"/>
      <c r="BN25" s="97"/>
      <c r="BO25" s="97"/>
      <c r="BP25" s="97"/>
      <c r="BQ25" s="97"/>
      <c r="BR25" s="97"/>
      <c r="BS25" s="97"/>
      <c r="BT25" s="97"/>
      <c r="BU25" s="97"/>
      <c r="BV25" s="97"/>
      <c r="BW25" s="97"/>
      <c r="BX25" s="97"/>
      <c r="BY25" s="97"/>
      <c r="BZ25" s="97"/>
      <c r="CA25" s="97"/>
      <c r="CB25" s="97"/>
      <c r="CC25" s="97"/>
      <c r="CD25" s="97"/>
      <c r="CE25" s="97"/>
      <c r="CF25" s="97"/>
      <c r="CG25" s="97"/>
      <c r="CH25" s="97"/>
      <c r="CI25" s="97"/>
      <c r="CJ25" s="97"/>
      <c r="CK25" s="97"/>
      <c r="CL25" s="97"/>
      <c r="CM25" s="97"/>
      <c r="CN25" s="97"/>
      <c r="CO25" s="97"/>
      <c r="CP25" s="97"/>
      <c r="CQ25" s="97"/>
      <c r="CR25" s="97"/>
      <c r="CS25" s="97"/>
      <c r="CT25" s="97"/>
      <c r="CU25" s="97"/>
      <c r="CV25" s="97"/>
      <c r="CW25" s="97"/>
      <c r="CX25" s="97"/>
      <c r="CY25" s="97"/>
      <c r="CZ25" s="97"/>
      <c r="DA25" s="97"/>
      <c r="DB25" s="97"/>
      <c r="DC25" s="97"/>
      <c r="DD25" s="97"/>
      <c r="DE25" s="97"/>
      <c r="DF25" s="97"/>
      <c r="DG25" s="97"/>
      <c r="DH25" s="97"/>
      <c r="DI25" s="97"/>
      <c r="DJ25" s="97"/>
      <c r="DK25" s="97"/>
      <c r="DL25" s="97"/>
      <c r="DM25" s="97"/>
      <c r="DN25" s="97"/>
      <c r="DO25" s="97"/>
      <c r="DP25" s="97"/>
      <c r="DQ25" s="97"/>
      <c r="DR25" s="97"/>
      <c r="DS25" s="97"/>
      <c r="DT25" s="97"/>
      <c r="DU25" s="97"/>
      <c r="DV25" s="97"/>
      <c r="DW25" s="97"/>
      <c r="DX25" s="97"/>
      <c r="DY25" s="97"/>
      <c r="DZ25" s="97"/>
      <c r="EA25" s="97"/>
      <c r="EB25" s="97"/>
      <c r="EC25" s="97"/>
      <c r="ED25" s="97"/>
      <c r="EE25" s="97"/>
      <c r="EF25" s="97"/>
      <c r="EG25" s="97"/>
      <c r="EH25" s="97"/>
      <c r="EI25" s="97"/>
      <c r="EJ25" s="97"/>
      <c r="EK25" s="97"/>
      <c r="EL25" s="97"/>
      <c r="EM25" s="97"/>
      <c r="EN25" s="97"/>
      <c r="EO25" s="97"/>
      <c r="EP25" s="97"/>
      <c r="EQ25" s="97"/>
      <c r="ER25" s="97"/>
      <c r="ES25" s="97"/>
      <c r="ET25" s="97"/>
      <c r="EU25" s="97"/>
      <c r="EV25" s="97"/>
      <c r="EW25" s="97"/>
      <c r="EX25" s="97"/>
      <c r="EY25" s="97"/>
      <c r="EZ25" s="97"/>
      <c r="FA25" s="97"/>
      <c r="FB25" s="97"/>
      <c r="FC25" s="97"/>
      <c r="FD25" s="97"/>
      <c r="FE25" s="97"/>
      <c r="FF25" s="97"/>
      <c r="FG25" s="97"/>
      <c r="FH25" s="97"/>
      <c r="FI25" s="97"/>
      <c r="FJ25" s="97"/>
      <c r="FK25" s="97"/>
      <c r="FL25" s="97"/>
      <c r="FM25" s="97"/>
      <c r="FN25" s="97"/>
      <c r="FO25" s="97"/>
      <c r="FP25" s="97"/>
      <c r="FQ25" s="97"/>
      <c r="FR25" s="97"/>
      <c r="FS25" s="97"/>
      <c r="FT25" s="97"/>
      <c r="FU25" s="97"/>
      <c r="FV25" s="97"/>
      <c r="FW25" s="97"/>
      <c r="FX25" s="97"/>
      <c r="FY25" s="97"/>
      <c r="FZ25" s="97"/>
      <c r="GA25" s="97"/>
      <c r="GB25" s="97"/>
      <c r="GC25" s="97"/>
      <c r="GD25" s="97"/>
      <c r="GE25" s="97"/>
      <c r="GF25" s="97"/>
      <c r="GG25" s="97"/>
      <c r="GH25" s="97"/>
      <c r="GI25" s="97"/>
      <c r="GJ25" s="97"/>
      <c r="GK25" s="97"/>
      <c r="GL25" s="97"/>
      <c r="GM25" s="97"/>
      <c r="GN25" s="97"/>
      <c r="GO25" s="97"/>
      <c r="GP25" s="97"/>
      <c r="GQ25" s="97"/>
      <c r="GR25" s="97"/>
      <c r="GS25" s="97"/>
      <c r="GT25" s="97"/>
      <c r="GU25" s="97"/>
      <c r="GV25" s="97"/>
      <c r="GW25" s="97"/>
      <c r="GX25" s="97"/>
      <c r="GY25" s="97"/>
      <c r="GZ25" s="97"/>
      <c r="HA25" s="97"/>
      <c r="HB25" s="97"/>
      <c r="HC25" s="97"/>
      <c r="HD25" s="97"/>
      <c r="HE25" s="97"/>
      <c r="HF25" s="97"/>
      <c r="HG25" s="97"/>
      <c r="HH25" s="97"/>
      <c r="HI25" s="97"/>
      <c r="HJ25" s="97"/>
      <c r="HK25" s="97"/>
      <c r="HL25" s="97"/>
      <c r="HM25" s="97"/>
      <c r="HN25" s="97"/>
      <c r="HO25" s="97"/>
      <c r="HP25" s="97"/>
      <c r="HQ25" s="97"/>
      <c r="HR25" s="97"/>
      <c r="HS25" s="97"/>
      <c r="HT25" s="97"/>
      <c r="HU25" s="97"/>
      <c r="HV25" s="97"/>
      <c r="HW25" s="97"/>
      <c r="HX25" s="97"/>
      <c r="HY25" s="97"/>
      <c r="HZ25" s="97"/>
      <c r="IA25" s="97"/>
      <c r="IB25" s="97"/>
      <c r="IC25" s="97"/>
      <c r="ID25" s="97"/>
      <c r="IE25" s="97"/>
      <c r="IF25" s="97"/>
      <c r="IG25" s="97"/>
      <c r="IH25" s="97"/>
      <c r="II25" s="97"/>
      <c r="IJ25" s="97"/>
      <c r="IK25" s="97"/>
    </row>
    <row r="26" spans="1:245" s="273" customFormat="1" ht="17.25" customHeight="1" x14ac:dyDescent="0.2">
      <c r="A26" s="373">
        <v>2003</v>
      </c>
      <c r="B26" s="1532">
        <v>308678.36</v>
      </c>
      <c r="C26" s="1532">
        <v>486844.87</v>
      </c>
      <c r="D26" s="1528">
        <v>0.63403843610388699</v>
      </c>
      <c r="E26" s="1532">
        <v>178914.92</v>
      </c>
      <c r="F26" s="1532">
        <v>748</v>
      </c>
      <c r="G26" s="1531">
        <v>0.05</v>
      </c>
      <c r="H26" s="1530"/>
      <c r="I26" s="374"/>
      <c r="J26" s="97"/>
      <c r="K26" s="97"/>
      <c r="L26" s="97"/>
      <c r="M26" s="97"/>
      <c r="N26" s="97"/>
      <c r="O26" s="97"/>
      <c r="P26" s="97"/>
      <c r="Q26" s="97"/>
      <c r="R26" s="97"/>
      <c r="S26" s="97"/>
      <c r="T26" s="97"/>
      <c r="U26" s="97"/>
      <c r="V26" s="97"/>
      <c r="W26" s="97"/>
      <c r="X26" s="97"/>
      <c r="Y26" s="97"/>
      <c r="Z26" s="97"/>
      <c r="AA26" s="97"/>
      <c r="AB26" s="97"/>
      <c r="AC26" s="97"/>
      <c r="AD26" s="97"/>
      <c r="AE26" s="97"/>
      <c r="AF26" s="97"/>
      <c r="AG26" s="97"/>
      <c r="AH26" s="97"/>
      <c r="AI26" s="97"/>
      <c r="AJ26" s="97"/>
      <c r="AK26" s="97"/>
      <c r="AL26" s="97"/>
      <c r="AM26" s="97"/>
      <c r="AN26" s="97"/>
      <c r="AO26" s="97"/>
      <c r="AP26" s="97"/>
      <c r="AQ26" s="97"/>
      <c r="AR26" s="97"/>
      <c r="AS26" s="97"/>
      <c r="AT26" s="97"/>
      <c r="AU26" s="97"/>
      <c r="AV26" s="97"/>
      <c r="AW26" s="97"/>
      <c r="AX26" s="97"/>
      <c r="AY26" s="97"/>
      <c r="AZ26" s="97"/>
      <c r="BA26" s="97"/>
      <c r="BB26" s="97"/>
      <c r="BC26" s="97"/>
      <c r="BD26" s="97"/>
      <c r="BE26" s="97"/>
      <c r="BF26" s="97"/>
      <c r="BG26" s="97"/>
      <c r="BH26" s="97"/>
      <c r="BI26" s="97"/>
      <c r="BJ26" s="97"/>
      <c r="BK26" s="97"/>
      <c r="BL26" s="97"/>
      <c r="BM26" s="97"/>
      <c r="BN26" s="97"/>
      <c r="BO26" s="97"/>
      <c r="BP26" s="97"/>
      <c r="BQ26" s="97"/>
      <c r="BR26" s="97"/>
      <c r="BS26" s="97"/>
      <c r="BT26" s="97"/>
      <c r="BU26" s="97"/>
      <c r="BV26" s="97"/>
      <c r="BW26" s="97"/>
      <c r="BX26" s="97"/>
      <c r="BY26" s="97"/>
      <c r="BZ26" s="97"/>
      <c r="CA26" s="97"/>
      <c r="CB26" s="97"/>
      <c r="CC26" s="97"/>
      <c r="CD26" s="97"/>
      <c r="CE26" s="97"/>
      <c r="CF26" s="97"/>
      <c r="CG26" s="97"/>
      <c r="CH26" s="97"/>
      <c r="CI26" s="97"/>
      <c r="CJ26" s="97"/>
      <c r="CK26" s="97"/>
      <c r="CL26" s="97"/>
      <c r="CM26" s="97"/>
      <c r="CN26" s="97"/>
      <c r="CO26" s="97"/>
      <c r="CP26" s="97"/>
      <c r="CQ26" s="97"/>
      <c r="CR26" s="97"/>
      <c r="CS26" s="97"/>
      <c r="CT26" s="97"/>
      <c r="CU26" s="97"/>
      <c r="CV26" s="97"/>
      <c r="CW26" s="97"/>
      <c r="CX26" s="97"/>
      <c r="CY26" s="97"/>
      <c r="CZ26" s="97"/>
      <c r="DA26" s="97"/>
      <c r="DB26" s="97"/>
      <c r="DC26" s="97"/>
      <c r="DD26" s="97"/>
      <c r="DE26" s="97"/>
      <c r="DF26" s="97"/>
      <c r="DG26" s="97"/>
      <c r="DH26" s="97"/>
      <c r="DI26" s="97"/>
      <c r="DJ26" s="97"/>
      <c r="DK26" s="97"/>
      <c r="DL26" s="97"/>
      <c r="DM26" s="97"/>
      <c r="DN26" s="97"/>
      <c r="DO26" s="97"/>
      <c r="DP26" s="97"/>
      <c r="DQ26" s="97"/>
      <c r="DR26" s="97"/>
      <c r="DS26" s="97"/>
      <c r="DT26" s="97"/>
      <c r="DU26" s="97"/>
      <c r="DV26" s="97"/>
      <c r="DW26" s="97"/>
      <c r="DX26" s="97"/>
      <c r="DY26" s="97"/>
      <c r="DZ26" s="97"/>
      <c r="EA26" s="97"/>
      <c r="EB26" s="97"/>
      <c r="EC26" s="97"/>
      <c r="ED26" s="97"/>
      <c r="EE26" s="97"/>
      <c r="EF26" s="97"/>
      <c r="EG26" s="97"/>
      <c r="EH26" s="97"/>
      <c r="EI26" s="97"/>
      <c r="EJ26" s="97"/>
      <c r="EK26" s="97"/>
      <c r="EL26" s="97"/>
      <c r="EM26" s="97"/>
      <c r="EN26" s="97"/>
      <c r="EO26" s="97"/>
      <c r="EP26" s="97"/>
      <c r="EQ26" s="97"/>
      <c r="ER26" s="97"/>
      <c r="ES26" s="97"/>
      <c r="ET26" s="97"/>
      <c r="EU26" s="97"/>
      <c r="EV26" s="97"/>
      <c r="EW26" s="97"/>
      <c r="EX26" s="97"/>
      <c r="EY26" s="97"/>
      <c r="EZ26" s="97"/>
      <c r="FA26" s="97"/>
      <c r="FB26" s="97"/>
      <c r="FC26" s="97"/>
      <c r="FD26" s="97"/>
      <c r="FE26" s="97"/>
      <c r="FF26" s="97"/>
      <c r="FG26" s="97"/>
      <c r="FH26" s="97"/>
      <c r="FI26" s="97"/>
      <c r="FJ26" s="97"/>
      <c r="FK26" s="97"/>
      <c r="FL26" s="97"/>
      <c r="FM26" s="97"/>
      <c r="FN26" s="97"/>
      <c r="FO26" s="97"/>
      <c r="FP26" s="97"/>
      <c r="FQ26" s="97"/>
      <c r="FR26" s="97"/>
      <c r="FS26" s="97"/>
      <c r="FT26" s="97"/>
      <c r="FU26" s="97"/>
      <c r="FV26" s="97"/>
      <c r="FW26" s="97"/>
      <c r="FX26" s="97"/>
      <c r="FY26" s="97"/>
      <c r="FZ26" s="97"/>
      <c r="GA26" s="97"/>
      <c r="GB26" s="97"/>
      <c r="GC26" s="97"/>
      <c r="GD26" s="97"/>
      <c r="GE26" s="97"/>
      <c r="GF26" s="97"/>
      <c r="GG26" s="97"/>
      <c r="GH26" s="97"/>
      <c r="GI26" s="97"/>
      <c r="GJ26" s="97"/>
      <c r="GK26" s="97"/>
      <c r="GL26" s="97"/>
      <c r="GM26" s="97"/>
      <c r="GN26" s="97"/>
      <c r="GO26" s="97"/>
      <c r="GP26" s="97"/>
      <c r="GQ26" s="97"/>
      <c r="GR26" s="97"/>
      <c r="GS26" s="97"/>
      <c r="GT26" s="97"/>
      <c r="GU26" s="97"/>
      <c r="GV26" s="97"/>
      <c r="GW26" s="97"/>
      <c r="GX26" s="97"/>
      <c r="GY26" s="97"/>
      <c r="GZ26" s="97"/>
      <c r="HA26" s="97"/>
      <c r="HB26" s="97"/>
      <c r="HC26" s="97"/>
      <c r="HD26" s="97"/>
      <c r="HE26" s="97"/>
      <c r="HF26" s="97"/>
      <c r="HG26" s="97"/>
      <c r="HH26" s="97"/>
      <c r="HI26" s="97"/>
      <c r="HJ26" s="97"/>
      <c r="HK26" s="97"/>
      <c r="HL26" s="97"/>
      <c r="HM26" s="97"/>
      <c r="HN26" s="97"/>
      <c r="HO26" s="97"/>
      <c r="HP26" s="97"/>
      <c r="HQ26" s="97"/>
      <c r="HR26" s="97"/>
      <c r="HS26" s="97"/>
      <c r="HT26" s="97"/>
      <c r="HU26" s="97"/>
      <c r="HV26" s="97"/>
      <c r="HW26" s="97"/>
      <c r="HX26" s="97"/>
      <c r="HY26" s="97"/>
      <c r="HZ26" s="97"/>
      <c r="IA26" s="97"/>
      <c r="IB26" s="97"/>
      <c r="IC26" s="97"/>
      <c r="ID26" s="97"/>
      <c r="IE26" s="97"/>
      <c r="IF26" s="97"/>
      <c r="IG26" s="97"/>
      <c r="IH26" s="97"/>
      <c r="II26" s="97"/>
      <c r="IJ26" s="97"/>
      <c r="IK26" s="97"/>
    </row>
    <row r="27" spans="1:245" s="273" customFormat="1" ht="17.25" customHeight="1" x14ac:dyDescent="0.2">
      <c r="A27" s="373">
        <v>2004</v>
      </c>
      <c r="B27" s="1532">
        <v>347471</v>
      </c>
      <c r="C27" s="1532">
        <v>556018</v>
      </c>
      <c r="D27" s="1528">
        <v>0.62492761025722199</v>
      </c>
      <c r="E27" s="1532">
        <v>209181</v>
      </c>
      <c r="F27" s="1532">
        <v>634.22979999999995</v>
      </c>
      <c r="G27" s="1531">
        <v>0.04</v>
      </c>
      <c r="H27" s="1530"/>
      <c r="I27" s="374"/>
      <c r="J27" s="97"/>
      <c r="K27" s="97"/>
      <c r="L27" s="97"/>
      <c r="M27" s="97"/>
      <c r="N27" s="97"/>
      <c r="O27" s="97"/>
      <c r="P27" s="97"/>
      <c r="Q27" s="97"/>
      <c r="R27" s="97"/>
      <c r="S27" s="97"/>
      <c r="T27" s="97"/>
      <c r="U27" s="97"/>
      <c r="V27" s="97"/>
      <c r="W27" s="97"/>
      <c r="X27" s="97"/>
      <c r="Y27" s="97"/>
      <c r="Z27" s="97"/>
      <c r="AA27" s="97"/>
      <c r="AB27" s="97"/>
      <c r="AC27" s="97"/>
      <c r="AD27" s="97"/>
      <c r="AE27" s="97"/>
      <c r="AF27" s="97"/>
      <c r="AG27" s="97"/>
      <c r="AH27" s="97"/>
      <c r="AI27" s="97"/>
      <c r="AJ27" s="97"/>
      <c r="AK27" s="97"/>
      <c r="AL27" s="97"/>
      <c r="AM27" s="97"/>
      <c r="AN27" s="97"/>
      <c r="AO27" s="97"/>
      <c r="AP27" s="97"/>
      <c r="AQ27" s="97"/>
      <c r="AR27" s="97"/>
      <c r="AS27" s="97"/>
      <c r="AT27" s="97"/>
      <c r="AU27" s="97"/>
      <c r="AV27" s="97"/>
      <c r="AW27" s="97"/>
      <c r="AX27" s="97"/>
      <c r="AY27" s="97"/>
      <c r="AZ27" s="97"/>
      <c r="BA27" s="97"/>
      <c r="BB27" s="97"/>
      <c r="BC27" s="97"/>
      <c r="BD27" s="97"/>
      <c r="BE27" s="97"/>
      <c r="BF27" s="97"/>
      <c r="BG27" s="97"/>
      <c r="BH27" s="97"/>
      <c r="BI27" s="97"/>
      <c r="BJ27" s="97"/>
      <c r="BK27" s="97"/>
      <c r="BL27" s="97"/>
      <c r="BM27" s="97"/>
      <c r="BN27" s="97"/>
      <c r="BO27" s="97"/>
      <c r="BP27" s="97"/>
      <c r="BQ27" s="97"/>
      <c r="BR27" s="97"/>
      <c r="BS27" s="97"/>
      <c r="BT27" s="97"/>
      <c r="BU27" s="97"/>
      <c r="BV27" s="97"/>
      <c r="BW27" s="97"/>
      <c r="BX27" s="97"/>
      <c r="BY27" s="97"/>
      <c r="BZ27" s="97"/>
      <c r="CA27" s="97"/>
      <c r="CB27" s="97"/>
      <c r="CC27" s="97"/>
      <c r="CD27" s="97"/>
      <c r="CE27" s="97"/>
      <c r="CF27" s="97"/>
      <c r="CG27" s="97"/>
      <c r="CH27" s="97"/>
      <c r="CI27" s="97"/>
      <c r="CJ27" s="97"/>
      <c r="CK27" s="97"/>
      <c r="CL27" s="97"/>
      <c r="CM27" s="97"/>
      <c r="CN27" s="97"/>
      <c r="CO27" s="97"/>
      <c r="CP27" s="97"/>
      <c r="CQ27" s="97"/>
      <c r="CR27" s="97"/>
      <c r="CS27" s="97"/>
      <c r="CT27" s="97"/>
      <c r="CU27" s="97"/>
      <c r="CV27" s="97"/>
      <c r="CW27" s="97"/>
      <c r="CX27" s="97"/>
      <c r="CY27" s="97"/>
      <c r="CZ27" s="97"/>
      <c r="DA27" s="97"/>
      <c r="DB27" s="97"/>
      <c r="DC27" s="97"/>
      <c r="DD27" s="97"/>
      <c r="DE27" s="97"/>
      <c r="DF27" s="97"/>
      <c r="DG27" s="97"/>
      <c r="DH27" s="97"/>
      <c r="DI27" s="97"/>
      <c r="DJ27" s="97"/>
      <c r="DK27" s="97"/>
      <c r="DL27" s="97"/>
      <c r="DM27" s="97"/>
      <c r="DN27" s="97"/>
      <c r="DO27" s="97"/>
      <c r="DP27" s="97"/>
      <c r="DQ27" s="97"/>
      <c r="DR27" s="97"/>
      <c r="DS27" s="97"/>
      <c r="DT27" s="97"/>
      <c r="DU27" s="97"/>
      <c r="DV27" s="97"/>
      <c r="DW27" s="97"/>
      <c r="DX27" s="97"/>
      <c r="DY27" s="97"/>
      <c r="DZ27" s="97"/>
      <c r="EA27" s="97"/>
      <c r="EB27" s="97"/>
      <c r="EC27" s="97"/>
      <c r="ED27" s="97"/>
      <c r="EE27" s="97"/>
      <c r="EF27" s="97"/>
      <c r="EG27" s="97"/>
      <c r="EH27" s="97"/>
      <c r="EI27" s="97"/>
      <c r="EJ27" s="97"/>
      <c r="EK27" s="97"/>
      <c r="EL27" s="97"/>
      <c r="EM27" s="97"/>
      <c r="EN27" s="97"/>
      <c r="EO27" s="97"/>
      <c r="EP27" s="97"/>
      <c r="EQ27" s="97"/>
      <c r="ER27" s="97"/>
      <c r="ES27" s="97"/>
      <c r="ET27" s="97"/>
      <c r="EU27" s="97"/>
      <c r="EV27" s="97"/>
      <c r="EW27" s="97"/>
      <c r="EX27" s="97"/>
      <c r="EY27" s="97"/>
      <c r="EZ27" s="97"/>
      <c r="FA27" s="97"/>
      <c r="FB27" s="97"/>
      <c r="FC27" s="97"/>
      <c r="FD27" s="97"/>
      <c r="FE27" s="97"/>
      <c r="FF27" s="97"/>
      <c r="FG27" s="97"/>
      <c r="FH27" s="97"/>
      <c r="FI27" s="97"/>
      <c r="FJ27" s="97"/>
      <c r="FK27" s="97"/>
      <c r="FL27" s="97"/>
      <c r="FM27" s="97"/>
      <c r="FN27" s="97"/>
      <c r="FO27" s="97"/>
      <c r="FP27" s="97"/>
      <c r="FQ27" s="97"/>
      <c r="FR27" s="97"/>
      <c r="FS27" s="97"/>
      <c r="FT27" s="97"/>
      <c r="FU27" s="97"/>
      <c r="FV27" s="97"/>
      <c r="FW27" s="97"/>
      <c r="FX27" s="97"/>
      <c r="FY27" s="97"/>
      <c r="FZ27" s="97"/>
      <c r="GA27" s="97"/>
      <c r="GB27" s="97"/>
      <c r="GC27" s="97"/>
      <c r="GD27" s="97"/>
      <c r="GE27" s="97"/>
      <c r="GF27" s="97"/>
      <c r="GG27" s="97"/>
      <c r="GH27" s="97"/>
      <c r="GI27" s="97"/>
      <c r="GJ27" s="97"/>
      <c r="GK27" s="97"/>
      <c r="GL27" s="97"/>
      <c r="GM27" s="97"/>
      <c r="GN27" s="97"/>
      <c r="GO27" s="97"/>
      <c r="GP27" s="97"/>
      <c r="GQ27" s="97"/>
      <c r="GR27" s="97"/>
      <c r="GS27" s="97"/>
      <c r="GT27" s="97"/>
      <c r="GU27" s="97"/>
      <c r="GV27" s="97"/>
      <c r="GW27" s="97"/>
      <c r="GX27" s="97"/>
      <c r="GY27" s="97"/>
      <c r="GZ27" s="97"/>
      <c r="HA27" s="97"/>
      <c r="HB27" s="97"/>
      <c r="HC27" s="97"/>
      <c r="HD27" s="97"/>
      <c r="HE27" s="97"/>
      <c r="HF27" s="97"/>
      <c r="HG27" s="97"/>
      <c r="HH27" s="97"/>
      <c r="HI27" s="97"/>
      <c r="HJ27" s="97"/>
      <c r="HK27" s="97"/>
      <c r="HL27" s="97"/>
      <c r="HM27" s="97"/>
      <c r="HN27" s="97"/>
      <c r="HO27" s="97"/>
      <c r="HP27" s="97"/>
      <c r="HQ27" s="97"/>
      <c r="HR27" s="97"/>
      <c r="HS27" s="97"/>
      <c r="HT27" s="97"/>
      <c r="HU27" s="97"/>
      <c r="HV27" s="97"/>
      <c r="HW27" s="97"/>
      <c r="HX27" s="97"/>
      <c r="HY27" s="97"/>
      <c r="HZ27" s="97"/>
      <c r="IA27" s="97"/>
      <c r="IB27" s="97"/>
      <c r="IC27" s="97"/>
      <c r="ID27" s="97"/>
      <c r="IE27" s="97"/>
      <c r="IF27" s="97"/>
      <c r="IG27" s="97"/>
      <c r="IH27" s="97"/>
      <c r="II27" s="97"/>
      <c r="IJ27" s="97"/>
      <c r="IK27" s="97"/>
    </row>
    <row r="28" spans="1:245" s="273" customFormat="1" ht="17.25" customHeight="1" x14ac:dyDescent="0.2">
      <c r="A28" s="373">
        <v>2005</v>
      </c>
      <c r="B28" s="1533">
        <v>372403.74</v>
      </c>
      <c r="C28" s="1532">
        <v>598551.01</v>
      </c>
      <c r="D28" s="1528">
        <v>0.62217544332604202</v>
      </c>
      <c r="E28" s="1532">
        <v>226716.56</v>
      </c>
      <c r="F28" s="1532">
        <v>569.07000000000005</v>
      </c>
      <c r="G28" s="1531">
        <v>3.9E-2</v>
      </c>
      <c r="H28" s="1530"/>
      <c r="I28" s="374"/>
      <c r="J28" s="97"/>
      <c r="K28" s="97"/>
      <c r="L28" s="97"/>
      <c r="M28" s="97"/>
      <c r="N28" s="97"/>
      <c r="O28" s="97"/>
      <c r="P28" s="97"/>
      <c r="Q28" s="97"/>
      <c r="R28" s="97"/>
      <c r="S28" s="97"/>
      <c r="T28" s="97"/>
      <c r="U28" s="97"/>
      <c r="V28" s="97"/>
      <c r="W28" s="97"/>
      <c r="X28" s="97"/>
      <c r="Y28" s="97"/>
      <c r="Z28" s="97"/>
      <c r="AA28" s="97"/>
      <c r="AB28" s="97"/>
      <c r="AC28" s="97"/>
      <c r="AD28" s="97"/>
      <c r="AE28" s="97"/>
      <c r="AF28" s="97"/>
      <c r="AG28" s="97"/>
      <c r="AH28" s="97"/>
      <c r="AI28" s="97"/>
      <c r="AJ28" s="97"/>
      <c r="AK28" s="97"/>
      <c r="AL28" s="97"/>
      <c r="AM28" s="97"/>
      <c r="AN28" s="97"/>
      <c r="AO28" s="97"/>
      <c r="AP28" s="97"/>
      <c r="AQ28" s="97"/>
      <c r="AR28" s="97"/>
      <c r="AS28" s="97"/>
      <c r="AT28" s="97"/>
      <c r="AU28" s="97"/>
      <c r="AV28" s="97"/>
      <c r="AW28" s="97"/>
      <c r="AX28" s="97"/>
      <c r="AY28" s="97"/>
      <c r="AZ28" s="97"/>
      <c r="BA28" s="97"/>
      <c r="BB28" s="97"/>
      <c r="BC28" s="97"/>
      <c r="BD28" s="97"/>
      <c r="BE28" s="97"/>
      <c r="BF28" s="97"/>
      <c r="BG28" s="97"/>
      <c r="BH28" s="97"/>
      <c r="BI28" s="97"/>
      <c r="BJ28" s="97"/>
      <c r="BK28" s="97"/>
      <c r="BL28" s="97"/>
      <c r="BM28" s="97"/>
      <c r="BN28" s="97"/>
      <c r="BO28" s="97"/>
      <c r="BP28" s="97"/>
      <c r="BQ28" s="97"/>
      <c r="BR28" s="97"/>
      <c r="BS28" s="97"/>
      <c r="BT28" s="97"/>
      <c r="BU28" s="97"/>
      <c r="BV28" s="97"/>
      <c r="BW28" s="97"/>
      <c r="BX28" s="97"/>
      <c r="BY28" s="97"/>
      <c r="BZ28" s="97"/>
      <c r="CA28" s="97"/>
      <c r="CB28" s="97"/>
      <c r="CC28" s="97"/>
      <c r="CD28" s="97"/>
      <c r="CE28" s="97"/>
      <c r="CF28" s="97"/>
      <c r="CG28" s="97"/>
      <c r="CH28" s="97"/>
      <c r="CI28" s="97"/>
      <c r="CJ28" s="97"/>
      <c r="CK28" s="97"/>
      <c r="CL28" s="97"/>
      <c r="CM28" s="97"/>
      <c r="CN28" s="97"/>
      <c r="CO28" s="97"/>
      <c r="CP28" s="97"/>
      <c r="CQ28" s="97"/>
      <c r="CR28" s="97"/>
      <c r="CS28" s="97"/>
      <c r="CT28" s="97"/>
      <c r="CU28" s="97"/>
      <c r="CV28" s="97"/>
      <c r="CW28" s="97"/>
      <c r="CX28" s="97"/>
      <c r="CY28" s="97"/>
      <c r="CZ28" s="97"/>
      <c r="DA28" s="97"/>
      <c r="DB28" s="97"/>
      <c r="DC28" s="97"/>
      <c r="DD28" s="97"/>
      <c r="DE28" s="97"/>
      <c r="DF28" s="97"/>
      <c r="DG28" s="97"/>
      <c r="DH28" s="97"/>
      <c r="DI28" s="97"/>
      <c r="DJ28" s="97"/>
      <c r="DK28" s="97"/>
      <c r="DL28" s="97"/>
      <c r="DM28" s="97"/>
      <c r="DN28" s="97"/>
      <c r="DO28" s="97"/>
      <c r="DP28" s="97"/>
      <c r="DQ28" s="97"/>
      <c r="DR28" s="97"/>
      <c r="DS28" s="97"/>
      <c r="DT28" s="97"/>
      <c r="DU28" s="97"/>
      <c r="DV28" s="97"/>
      <c r="DW28" s="97"/>
      <c r="DX28" s="97"/>
      <c r="DY28" s="97"/>
      <c r="DZ28" s="97"/>
      <c r="EA28" s="97"/>
      <c r="EB28" s="97"/>
      <c r="EC28" s="97"/>
      <c r="ED28" s="97"/>
      <c r="EE28" s="97"/>
      <c r="EF28" s="97"/>
      <c r="EG28" s="97"/>
      <c r="EH28" s="97"/>
      <c r="EI28" s="97"/>
      <c r="EJ28" s="97"/>
      <c r="EK28" s="97"/>
      <c r="EL28" s="97"/>
      <c r="EM28" s="97"/>
      <c r="EN28" s="97"/>
      <c r="EO28" s="97"/>
      <c r="EP28" s="97"/>
      <c r="EQ28" s="97"/>
      <c r="ER28" s="97"/>
      <c r="ES28" s="97"/>
      <c r="ET28" s="97"/>
      <c r="EU28" s="97"/>
      <c r="EV28" s="97"/>
      <c r="EW28" s="97"/>
      <c r="EX28" s="97"/>
      <c r="EY28" s="97"/>
      <c r="EZ28" s="97"/>
      <c r="FA28" s="97"/>
      <c r="FB28" s="97"/>
      <c r="FC28" s="97"/>
      <c r="FD28" s="97"/>
      <c r="FE28" s="97"/>
      <c r="FF28" s="97"/>
      <c r="FG28" s="97"/>
      <c r="FH28" s="97"/>
      <c r="FI28" s="97"/>
      <c r="FJ28" s="97"/>
      <c r="FK28" s="97"/>
      <c r="FL28" s="97"/>
      <c r="FM28" s="97"/>
      <c r="FN28" s="97"/>
      <c r="FO28" s="97"/>
      <c r="FP28" s="97"/>
      <c r="FQ28" s="97"/>
      <c r="FR28" s="97"/>
      <c r="FS28" s="97"/>
      <c r="FT28" s="97"/>
      <c r="FU28" s="97"/>
      <c r="FV28" s="97"/>
      <c r="FW28" s="97"/>
      <c r="FX28" s="97"/>
      <c r="FY28" s="97"/>
      <c r="FZ28" s="97"/>
      <c r="GA28" s="97"/>
      <c r="GB28" s="97"/>
      <c r="GC28" s="97"/>
      <c r="GD28" s="97"/>
      <c r="GE28" s="97"/>
      <c r="GF28" s="97"/>
      <c r="GG28" s="97"/>
      <c r="GH28" s="97"/>
      <c r="GI28" s="97"/>
      <c r="GJ28" s="97"/>
      <c r="GK28" s="97"/>
      <c r="GL28" s="97"/>
      <c r="GM28" s="97"/>
      <c r="GN28" s="97"/>
      <c r="GO28" s="97"/>
      <c r="GP28" s="97"/>
      <c r="GQ28" s="97"/>
      <c r="GR28" s="97"/>
      <c r="GS28" s="97"/>
      <c r="GT28" s="97"/>
      <c r="GU28" s="97"/>
      <c r="GV28" s="97"/>
      <c r="GW28" s="97"/>
      <c r="GX28" s="97"/>
      <c r="GY28" s="97"/>
      <c r="GZ28" s="97"/>
      <c r="HA28" s="97"/>
      <c r="HB28" s="97"/>
      <c r="HC28" s="97"/>
      <c r="HD28" s="97"/>
      <c r="HE28" s="97"/>
      <c r="HF28" s="97"/>
      <c r="HG28" s="97"/>
      <c r="HH28" s="97"/>
      <c r="HI28" s="97"/>
      <c r="HJ28" s="97"/>
      <c r="HK28" s="97"/>
      <c r="HL28" s="97"/>
      <c r="HM28" s="97"/>
      <c r="HN28" s="97"/>
      <c r="HO28" s="97"/>
      <c r="HP28" s="97"/>
      <c r="HQ28" s="97"/>
      <c r="HR28" s="97"/>
      <c r="HS28" s="97"/>
      <c r="HT28" s="97"/>
      <c r="HU28" s="97"/>
      <c r="HV28" s="97"/>
      <c r="HW28" s="97"/>
      <c r="HX28" s="97"/>
      <c r="HY28" s="97"/>
      <c r="HZ28" s="97"/>
      <c r="IA28" s="97"/>
      <c r="IB28" s="97"/>
      <c r="IC28" s="97"/>
      <c r="ID28" s="97"/>
      <c r="IE28" s="97"/>
      <c r="IF28" s="97"/>
      <c r="IG28" s="97"/>
      <c r="IH28" s="97"/>
      <c r="II28" s="97"/>
      <c r="IJ28" s="97"/>
      <c r="IK28" s="97"/>
    </row>
    <row r="29" spans="1:245" s="273" customFormat="1" ht="17.25" customHeight="1" x14ac:dyDescent="0.2">
      <c r="A29" s="373">
        <v>2006</v>
      </c>
      <c r="B29" s="1533">
        <v>388962</v>
      </c>
      <c r="C29" s="1532">
        <v>588629</v>
      </c>
      <c r="D29" s="1528">
        <v>0.66079313115731597</v>
      </c>
      <c r="E29" s="1532">
        <v>200701</v>
      </c>
      <c r="F29" s="1532">
        <v>1034</v>
      </c>
      <c r="G29" s="1531">
        <v>4.4999999999999998E-2</v>
      </c>
      <c r="H29" s="1530"/>
      <c r="I29" s="374"/>
      <c r="J29" s="97"/>
      <c r="K29" s="97"/>
      <c r="L29" s="97"/>
      <c r="M29" s="97"/>
      <c r="N29" s="97"/>
      <c r="O29" s="97"/>
      <c r="P29" s="97"/>
      <c r="Q29" s="97"/>
      <c r="R29" s="97"/>
      <c r="S29" s="97"/>
      <c r="T29" s="97"/>
      <c r="U29" s="97"/>
      <c r="V29" s="97"/>
      <c r="W29" s="97"/>
      <c r="X29" s="97"/>
      <c r="Y29" s="97"/>
      <c r="Z29" s="97"/>
      <c r="AA29" s="97"/>
      <c r="AB29" s="97"/>
      <c r="AC29" s="97"/>
      <c r="AD29" s="97"/>
      <c r="AE29" s="97"/>
      <c r="AF29" s="97"/>
      <c r="AG29" s="97"/>
      <c r="AH29" s="97"/>
      <c r="AI29" s="97"/>
      <c r="AJ29" s="97"/>
      <c r="AK29" s="97"/>
      <c r="AL29" s="97"/>
      <c r="AM29" s="97"/>
      <c r="AN29" s="97"/>
      <c r="AO29" s="97"/>
      <c r="AP29" s="97"/>
      <c r="AQ29" s="97"/>
      <c r="AR29" s="97"/>
      <c r="AS29" s="97"/>
      <c r="AT29" s="97"/>
      <c r="AU29" s="97"/>
      <c r="AV29" s="97"/>
      <c r="AW29" s="97"/>
      <c r="AX29" s="97"/>
      <c r="AY29" s="97"/>
      <c r="AZ29" s="97"/>
      <c r="BA29" s="97"/>
      <c r="BB29" s="97"/>
      <c r="BC29" s="97"/>
      <c r="BD29" s="97"/>
      <c r="BE29" s="97"/>
      <c r="BF29" s="97"/>
      <c r="BG29" s="97"/>
      <c r="BH29" s="97"/>
      <c r="BI29" s="97"/>
      <c r="BJ29" s="97"/>
      <c r="BK29" s="97"/>
      <c r="BL29" s="97"/>
      <c r="BM29" s="97"/>
      <c r="BN29" s="97"/>
      <c r="BO29" s="97"/>
      <c r="BP29" s="97"/>
      <c r="BQ29" s="97"/>
      <c r="BR29" s="97"/>
      <c r="BS29" s="97"/>
      <c r="BT29" s="97"/>
      <c r="BU29" s="97"/>
      <c r="BV29" s="97"/>
      <c r="BW29" s="97"/>
      <c r="BX29" s="97"/>
      <c r="BY29" s="97"/>
      <c r="BZ29" s="97"/>
      <c r="CA29" s="97"/>
      <c r="CB29" s="97"/>
      <c r="CC29" s="97"/>
      <c r="CD29" s="97"/>
      <c r="CE29" s="97"/>
      <c r="CF29" s="97"/>
      <c r="CG29" s="97"/>
      <c r="CH29" s="97"/>
      <c r="CI29" s="97"/>
      <c r="CJ29" s="97"/>
      <c r="CK29" s="97"/>
      <c r="CL29" s="97"/>
      <c r="CM29" s="97"/>
      <c r="CN29" s="97"/>
      <c r="CO29" s="97"/>
      <c r="CP29" s="97"/>
      <c r="CQ29" s="97"/>
      <c r="CR29" s="97"/>
      <c r="CS29" s="97"/>
      <c r="CT29" s="97"/>
      <c r="CU29" s="97"/>
      <c r="CV29" s="97"/>
      <c r="CW29" s="97"/>
      <c r="CX29" s="97"/>
      <c r="CY29" s="97"/>
      <c r="CZ29" s="97"/>
      <c r="DA29" s="97"/>
      <c r="DB29" s="97"/>
      <c r="DC29" s="97"/>
      <c r="DD29" s="97"/>
      <c r="DE29" s="97"/>
      <c r="DF29" s="97"/>
      <c r="DG29" s="97"/>
      <c r="DH29" s="97"/>
      <c r="DI29" s="97"/>
      <c r="DJ29" s="97"/>
      <c r="DK29" s="97"/>
      <c r="DL29" s="97"/>
      <c r="DM29" s="97"/>
      <c r="DN29" s="97"/>
      <c r="DO29" s="97"/>
      <c r="DP29" s="97"/>
      <c r="DQ29" s="97"/>
      <c r="DR29" s="97"/>
      <c r="DS29" s="97"/>
      <c r="DT29" s="97"/>
      <c r="DU29" s="97"/>
      <c r="DV29" s="97"/>
      <c r="DW29" s="97"/>
      <c r="DX29" s="97"/>
      <c r="DY29" s="97"/>
      <c r="DZ29" s="97"/>
      <c r="EA29" s="97"/>
      <c r="EB29" s="97"/>
      <c r="EC29" s="97"/>
      <c r="ED29" s="97"/>
      <c r="EE29" s="97"/>
      <c r="EF29" s="97"/>
      <c r="EG29" s="97"/>
      <c r="EH29" s="97"/>
      <c r="EI29" s="97"/>
      <c r="EJ29" s="97"/>
      <c r="EK29" s="97"/>
      <c r="EL29" s="97"/>
      <c r="EM29" s="97"/>
      <c r="EN29" s="97"/>
      <c r="EO29" s="97"/>
      <c r="EP29" s="97"/>
      <c r="EQ29" s="97"/>
      <c r="ER29" s="97"/>
      <c r="ES29" s="97"/>
      <c r="ET29" s="97"/>
      <c r="EU29" s="97"/>
      <c r="EV29" s="97"/>
      <c r="EW29" s="97"/>
      <c r="EX29" s="97"/>
      <c r="EY29" s="97"/>
      <c r="EZ29" s="97"/>
      <c r="FA29" s="97"/>
      <c r="FB29" s="97"/>
      <c r="FC29" s="97"/>
      <c r="FD29" s="97"/>
      <c r="FE29" s="97"/>
      <c r="FF29" s="97"/>
      <c r="FG29" s="97"/>
      <c r="FH29" s="97"/>
      <c r="FI29" s="97"/>
      <c r="FJ29" s="97"/>
      <c r="FK29" s="97"/>
      <c r="FL29" s="97"/>
      <c r="FM29" s="97"/>
      <c r="FN29" s="97"/>
      <c r="FO29" s="97"/>
      <c r="FP29" s="97"/>
      <c r="FQ29" s="97"/>
      <c r="FR29" s="97"/>
      <c r="FS29" s="97"/>
      <c r="FT29" s="97"/>
      <c r="FU29" s="97"/>
      <c r="FV29" s="97"/>
      <c r="FW29" s="97"/>
      <c r="FX29" s="97"/>
      <c r="FY29" s="97"/>
      <c r="FZ29" s="97"/>
      <c r="GA29" s="97"/>
      <c r="GB29" s="97"/>
      <c r="GC29" s="97"/>
      <c r="GD29" s="97"/>
      <c r="GE29" s="97"/>
      <c r="GF29" s="97"/>
      <c r="GG29" s="97"/>
      <c r="GH29" s="97"/>
      <c r="GI29" s="97"/>
      <c r="GJ29" s="97"/>
      <c r="GK29" s="97"/>
      <c r="GL29" s="97"/>
      <c r="GM29" s="97"/>
      <c r="GN29" s="97"/>
      <c r="GO29" s="97"/>
      <c r="GP29" s="97"/>
      <c r="GQ29" s="97"/>
      <c r="GR29" s="97"/>
      <c r="GS29" s="97"/>
      <c r="GT29" s="97"/>
      <c r="GU29" s="97"/>
      <c r="GV29" s="97"/>
      <c r="GW29" s="97"/>
      <c r="GX29" s="97"/>
      <c r="GY29" s="97"/>
      <c r="GZ29" s="97"/>
      <c r="HA29" s="97"/>
      <c r="HB29" s="97"/>
      <c r="HC29" s="97"/>
      <c r="HD29" s="97"/>
      <c r="HE29" s="97"/>
      <c r="HF29" s="97"/>
      <c r="HG29" s="97"/>
      <c r="HH29" s="97"/>
      <c r="HI29" s="97"/>
      <c r="HJ29" s="97"/>
      <c r="HK29" s="97"/>
      <c r="HL29" s="97"/>
      <c r="HM29" s="97"/>
      <c r="HN29" s="97"/>
      <c r="HO29" s="97"/>
      <c r="HP29" s="97"/>
      <c r="HQ29" s="97"/>
      <c r="HR29" s="97"/>
      <c r="HS29" s="97"/>
      <c r="HT29" s="97"/>
      <c r="HU29" s="97"/>
      <c r="HV29" s="97"/>
      <c r="HW29" s="97"/>
      <c r="HX29" s="97"/>
      <c r="HY29" s="97"/>
      <c r="HZ29" s="97"/>
      <c r="IA29" s="97"/>
      <c r="IB29" s="97"/>
      <c r="IC29" s="97"/>
      <c r="ID29" s="97"/>
      <c r="IE29" s="97"/>
      <c r="IF29" s="97"/>
      <c r="IG29" s="97"/>
      <c r="IH29" s="97"/>
      <c r="II29" s="97"/>
      <c r="IJ29" s="97"/>
      <c r="IK29" s="97"/>
    </row>
    <row r="30" spans="1:245" s="273" customFormat="1" ht="17.25" customHeight="1" x14ac:dyDescent="0.2">
      <c r="A30" s="373">
        <v>2007</v>
      </c>
      <c r="B30" s="1533">
        <v>430090.72</v>
      </c>
      <c r="C30" s="1532">
        <v>621288.67000000004</v>
      </c>
      <c r="D30" s="1528">
        <v>0.69225585588097105</v>
      </c>
      <c r="E30" s="1532">
        <v>192848.62</v>
      </c>
      <c r="F30" s="1532">
        <v>1650.67</v>
      </c>
      <c r="G30" s="1531">
        <v>4.99E-2</v>
      </c>
      <c r="H30" s="1530"/>
      <c r="I30" s="374"/>
      <c r="J30" s="97"/>
      <c r="K30" s="97"/>
      <c r="L30" s="97"/>
      <c r="M30" s="97"/>
      <c r="N30" s="97"/>
      <c r="O30" s="97"/>
      <c r="P30" s="97"/>
      <c r="Q30" s="97"/>
      <c r="R30" s="97"/>
      <c r="S30" s="97"/>
      <c r="T30" s="97"/>
      <c r="U30" s="97"/>
      <c r="V30" s="97"/>
      <c r="W30" s="97"/>
      <c r="X30" s="97"/>
      <c r="Y30" s="97"/>
      <c r="Z30" s="97"/>
      <c r="AA30" s="97"/>
      <c r="AB30" s="97"/>
      <c r="AC30" s="97"/>
      <c r="AD30" s="97"/>
      <c r="AE30" s="97"/>
      <c r="AF30" s="97"/>
      <c r="AG30" s="97"/>
      <c r="AH30" s="97"/>
      <c r="AI30" s="97"/>
      <c r="AJ30" s="97"/>
      <c r="AK30" s="97"/>
      <c r="AL30" s="97"/>
      <c r="AM30" s="97"/>
      <c r="AN30" s="97"/>
      <c r="AO30" s="97"/>
      <c r="AP30" s="97"/>
      <c r="AQ30" s="97"/>
      <c r="AR30" s="97"/>
      <c r="AS30" s="97"/>
      <c r="AT30" s="97"/>
      <c r="AU30" s="97"/>
      <c r="AV30" s="97"/>
      <c r="AW30" s="97"/>
      <c r="AX30" s="97"/>
      <c r="AY30" s="97"/>
      <c r="AZ30" s="97"/>
      <c r="BA30" s="97"/>
      <c r="BB30" s="97"/>
      <c r="BC30" s="97"/>
      <c r="BD30" s="97"/>
      <c r="BE30" s="97"/>
      <c r="BF30" s="97"/>
      <c r="BG30" s="97"/>
      <c r="BH30" s="97"/>
      <c r="BI30" s="97"/>
      <c r="BJ30" s="97"/>
      <c r="BK30" s="97"/>
      <c r="BL30" s="97"/>
      <c r="BM30" s="97"/>
      <c r="BN30" s="97"/>
      <c r="BO30" s="97"/>
      <c r="BP30" s="97"/>
      <c r="BQ30" s="97"/>
      <c r="BR30" s="97"/>
      <c r="BS30" s="97"/>
      <c r="BT30" s="97"/>
      <c r="BU30" s="97"/>
      <c r="BV30" s="97"/>
      <c r="BW30" s="97"/>
      <c r="BX30" s="97"/>
      <c r="BY30" s="97"/>
      <c r="BZ30" s="97"/>
      <c r="CA30" s="97"/>
      <c r="CB30" s="97"/>
      <c r="CC30" s="97"/>
      <c r="CD30" s="97"/>
      <c r="CE30" s="97"/>
      <c r="CF30" s="97"/>
      <c r="CG30" s="97"/>
      <c r="CH30" s="97"/>
      <c r="CI30" s="97"/>
      <c r="CJ30" s="97"/>
      <c r="CK30" s="97"/>
      <c r="CL30" s="97"/>
      <c r="CM30" s="97"/>
      <c r="CN30" s="97"/>
      <c r="CO30" s="97"/>
      <c r="CP30" s="97"/>
      <c r="CQ30" s="97"/>
      <c r="CR30" s="97"/>
      <c r="CS30" s="97"/>
      <c r="CT30" s="97"/>
      <c r="CU30" s="97"/>
      <c r="CV30" s="97"/>
      <c r="CW30" s="97"/>
      <c r="CX30" s="97"/>
      <c r="CY30" s="97"/>
      <c r="CZ30" s="97"/>
      <c r="DA30" s="97"/>
      <c r="DB30" s="97"/>
      <c r="DC30" s="97"/>
      <c r="DD30" s="97"/>
      <c r="DE30" s="97"/>
      <c r="DF30" s="97"/>
      <c r="DG30" s="97"/>
      <c r="DH30" s="97"/>
      <c r="DI30" s="97"/>
      <c r="DJ30" s="97"/>
      <c r="DK30" s="97"/>
      <c r="DL30" s="97"/>
      <c r="DM30" s="97"/>
      <c r="DN30" s="97"/>
      <c r="DO30" s="97"/>
      <c r="DP30" s="97"/>
      <c r="DQ30" s="97"/>
      <c r="DR30" s="97"/>
      <c r="DS30" s="97"/>
      <c r="DT30" s="97"/>
      <c r="DU30" s="97"/>
      <c r="DV30" s="97"/>
      <c r="DW30" s="97"/>
      <c r="DX30" s="97"/>
      <c r="DY30" s="97"/>
      <c r="DZ30" s="97"/>
      <c r="EA30" s="97"/>
      <c r="EB30" s="97"/>
      <c r="EC30" s="97"/>
      <c r="ED30" s="97"/>
      <c r="EE30" s="97"/>
      <c r="EF30" s="97"/>
      <c r="EG30" s="97"/>
      <c r="EH30" s="97"/>
      <c r="EI30" s="97"/>
      <c r="EJ30" s="97"/>
      <c r="EK30" s="97"/>
      <c r="EL30" s="97"/>
      <c r="EM30" s="97"/>
      <c r="EN30" s="97"/>
      <c r="EO30" s="97"/>
      <c r="EP30" s="97"/>
      <c r="EQ30" s="97"/>
      <c r="ER30" s="97"/>
      <c r="ES30" s="97"/>
      <c r="ET30" s="97"/>
      <c r="EU30" s="97"/>
      <c r="EV30" s="97"/>
      <c r="EW30" s="97"/>
      <c r="EX30" s="97"/>
      <c r="EY30" s="97"/>
      <c r="EZ30" s="97"/>
      <c r="FA30" s="97"/>
      <c r="FB30" s="97"/>
      <c r="FC30" s="97"/>
      <c r="FD30" s="97"/>
      <c r="FE30" s="97"/>
      <c r="FF30" s="97"/>
      <c r="FG30" s="97"/>
      <c r="FH30" s="97"/>
      <c r="FI30" s="97"/>
      <c r="FJ30" s="97"/>
      <c r="FK30" s="97"/>
      <c r="FL30" s="97"/>
      <c r="FM30" s="97"/>
      <c r="FN30" s="97"/>
      <c r="FO30" s="97"/>
      <c r="FP30" s="97"/>
      <c r="FQ30" s="97"/>
      <c r="FR30" s="97"/>
      <c r="FS30" s="97"/>
      <c r="FT30" s="97"/>
      <c r="FU30" s="97"/>
      <c r="FV30" s="97"/>
      <c r="FW30" s="97"/>
      <c r="FX30" s="97"/>
      <c r="FY30" s="97"/>
      <c r="FZ30" s="97"/>
      <c r="GA30" s="97"/>
      <c r="GB30" s="97"/>
      <c r="GC30" s="97"/>
      <c r="GD30" s="97"/>
      <c r="GE30" s="97"/>
      <c r="GF30" s="97"/>
      <c r="GG30" s="97"/>
      <c r="GH30" s="97"/>
      <c r="GI30" s="97"/>
      <c r="GJ30" s="97"/>
      <c r="GK30" s="97"/>
      <c r="GL30" s="97"/>
      <c r="GM30" s="97"/>
      <c r="GN30" s="97"/>
      <c r="GO30" s="97"/>
      <c r="GP30" s="97"/>
      <c r="GQ30" s="97"/>
      <c r="GR30" s="97"/>
      <c r="GS30" s="97"/>
      <c r="GT30" s="97"/>
      <c r="GU30" s="97"/>
      <c r="GV30" s="97"/>
      <c r="GW30" s="97"/>
      <c r="GX30" s="97"/>
      <c r="GY30" s="97"/>
      <c r="GZ30" s="97"/>
      <c r="HA30" s="97"/>
      <c r="HB30" s="97"/>
      <c r="HC30" s="97"/>
      <c r="HD30" s="97"/>
      <c r="HE30" s="97"/>
      <c r="HF30" s="97"/>
      <c r="HG30" s="97"/>
      <c r="HH30" s="97"/>
      <c r="HI30" s="97"/>
      <c r="HJ30" s="97"/>
      <c r="HK30" s="97"/>
      <c r="HL30" s="97"/>
      <c r="HM30" s="97"/>
      <c r="HN30" s="97"/>
      <c r="HO30" s="97"/>
      <c r="HP30" s="97"/>
      <c r="HQ30" s="97"/>
      <c r="HR30" s="97"/>
      <c r="HS30" s="97"/>
      <c r="HT30" s="97"/>
      <c r="HU30" s="97"/>
      <c r="HV30" s="97"/>
      <c r="HW30" s="97"/>
      <c r="HX30" s="97"/>
      <c r="HY30" s="97"/>
      <c r="HZ30" s="97"/>
      <c r="IA30" s="97"/>
      <c r="IB30" s="97"/>
      <c r="IC30" s="97"/>
      <c r="ID30" s="97"/>
      <c r="IE30" s="97"/>
      <c r="IF30" s="97"/>
      <c r="IG30" s="97"/>
      <c r="IH30" s="97"/>
      <c r="II30" s="97"/>
      <c r="IJ30" s="97"/>
      <c r="IK30" s="97"/>
    </row>
    <row r="31" spans="1:245" s="273" customFormat="1" ht="17.25" customHeight="1" x14ac:dyDescent="0.2">
      <c r="A31" s="373">
        <v>2008</v>
      </c>
      <c r="B31" s="1533">
        <v>440131.52</v>
      </c>
      <c r="C31" s="1532">
        <v>648068.56999999995</v>
      </c>
      <c r="D31" s="1528">
        <v>0.67914344310818797</v>
      </c>
      <c r="E31" s="1532">
        <v>210166.68</v>
      </c>
      <c r="F31" s="1532">
        <v>2229.63</v>
      </c>
      <c r="G31" s="1531">
        <v>5.3699999999999998E-2</v>
      </c>
      <c r="H31" s="1530"/>
      <c r="I31" s="374"/>
      <c r="J31" s="97"/>
      <c r="K31" s="97"/>
      <c r="L31" s="97"/>
      <c r="M31" s="97"/>
      <c r="N31" s="97"/>
      <c r="O31" s="97"/>
      <c r="P31" s="97"/>
      <c r="Q31" s="97"/>
      <c r="R31" s="97"/>
      <c r="S31" s="97"/>
      <c r="T31" s="97"/>
      <c r="U31" s="97"/>
      <c r="V31" s="97"/>
      <c r="W31" s="97"/>
      <c r="X31" s="97"/>
      <c r="Y31" s="97"/>
      <c r="Z31" s="97"/>
      <c r="AA31" s="97"/>
      <c r="AB31" s="97"/>
      <c r="AC31" s="97"/>
      <c r="AD31" s="97"/>
      <c r="AE31" s="97"/>
      <c r="AF31" s="97"/>
      <c r="AG31" s="97"/>
      <c r="AH31" s="97"/>
      <c r="AI31" s="97"/>
      <c r="AJ31" s="97"/>
      <c r="AK31" s="97"/>
      <c r="AL31" s="97"/>
      <c r="AM31" s="97"/>
      <c r="AN31" s="97"/>
      <c r="AO31" s="97"/>
      <c r="AP31" s="97"/>
      <c r="AQ31" s="97"/>
      <c r="AR31" s="97"/>
      <c r="AS31" s="97"/>
      <c r="AT31" s="97"/>
      <c r="AU31" s="97"/>
      <c r="AV31" s="97"/>
      <c r="AW31" s="97"/>
      <c r="AX31" s="97"/>
      <c r="AY31" s="97"/>
      <c r="AZ31" s="97"/>
      <c r="BA31" s="97"/>
      <c r="BB31" s="97"/>
      <c r="BC31" s="97"/>
      <c r="BD31" s="97"/>
      <c r="BE31" s="97"/>
      <c r="BF31" s="97"/>
      <c r="BG31" s="97"/>
      <c r="BH31" s="97"/>
      <c r="BI31" s="97"/>
      <c r="BJ31" s="97"/>
      <c r="BK31" s="97"/>
      <c r="BL31" s="97"/>
      <c r="BM31" s="97"/>
      <c r="BN31" s="97"/>
      <c r="BO31" s="97"/>
      <c r="BP31" s="97"/>
      <c r="BQ31" s="97"/>
      <c r="BR31" s="97"/>
      <c r="BS31" s="97"/>
      <c r="BT31" s="97"/>
      <c r="BU31" s="97"/>
      <c r="BV31" s="97"/>
      <c r="BW31" s="97"/>
      <c r="BX31" s="97"/>
      <c r="BY31" s="97"/>
      <c r="BZ31" s="97"/>
      <c r="CA31" s="97"/>
      <c r="CB31" s="97"/>
      <c r="CC31" s="97"/>
      <c r="CD31" s="97"/>
      <c r="CE31" s="97"/>
      <c r="CF31" s="97"/>
      <c r="CG31" s="97"/>
      <c r="CH31" s="97"/>
      <c r="CI31" s="97"/>
      <c r="CJ31" s="97"/>
      <c r="CK31" s="97"/>
      <c r="CL31" s="97"/>
      <c r="CM31" s="97"/>
      <c r="CN31" s="97"/>
      <c r="CO31" s="97"/>
      <c r="CP31" s="97"/>
      <c r="CQ31" s="97"/>
      <c r="CR31" s="97"/>
      <c r="CS31" s="97"/>
      <c r="CT31" s="97"/>
      <c r="CU31" s="97"/>
      <c r="CV31" s="97"/>
      <c r="CW31" s="97"/>
      <c r="CX31" s="97"/>
      <c r="CY31" s="97"/>
      <c r="CZ31" s="97"/>
      <c r="DA31" s="97"/>
      <c r="DB31" s="97"/>
      <c r="DC31" s="97"/>
      <c r="DD31" s="97"/>
      <c r="DE31" s="97"/>
      <c r="DF31" s="97"/>
      <c r="DG31" s="97"/>
      <c r="DH31" s="97"/>
      <c r="DI31" s="97"/>
      <c r="DJ31" s="97"/>
      <c r="DK31" s="97"/>
      <c r="DL31" s="97"/>
      <c r="DM31" s="97"/>
      <c r="DN31" s="97"/>
      <c r="DO31" s="97"/>
      <c r="DP31" s="97"/>
      <c r="DQ31" s="97"/>
      <c r="DR31" s="97"/>
      <c r="DS31" s="97"/>
      <c r="DT31" s="97"/>
      <c r="DU31" s="97"/>
      <c r="DV31" s="97"/>
      <c r="DW31" s="97"/>
      <c r="DX31" s="97"/>
      <c r="DY31" s="97"/>
      <c r="DZ31" s="97"/>
      <c r="EA31" s="97"/>
      <c r="EB31" s="97"/>
      <c r="EC31" s="97"/>
      <c r="ED31" s="97"/>
      <c r="EE31" s="97"/>
      <c r="EF31" s="97"/>
      <c r="EG31" s="97"/>
      <c r="EH31" s="97"/>
      <c r="EI31" s="97"/>
      <c r="EJ31" s="97"/>
      <c r="EK31" s="97"/>
      <c r="EL31" s="97"/>
      <c r="EM31" s="97"/>
      <c r="EN31" s="97"/>
      <c r="EO31" s="97"/>
      <c r="EP31" s="97"/>
      <c r="EQ31" s="97"/>
      <c r="ER31" s="97"/>
      <c r="ES31" s="97"/>
      <c r="ET31" s="97"/>
      <c r="EU31" s="97"/>
      <c r="EV31" s="97"/>
      <c r="EW31" s="97"/>
      <c r="EX31" s="97"/>
      <c r="EY31" s="97"/>
      <c r="EZ31" s="97"/>
      <c r="FA31" s="97"/>
      <c r="FB31" s="97"/>
      <c r="FC31" s="97"/>
      <c r="FD31" s="97"/>
      <c r="FE31" s="97"/>
      <c r="FF31" s="97"/>
      <c r="FG31" s="97"/>
      <c r="FH31" s="97"/>
      <c r="FI31" s="97"/>
      <c r="FJ31" s="97"/>
      <c r="FK31" s="97"/>
      <c r="FL31" s="97"/>
      <c r="FM31" s="97"/>
      <c r="FN31" s="97"/>
      <c r="FO31" s="97"/>
      <c r="FP31" s="97"/>
      <c r="FQ31" s="97"/>
      <c r="FR31" s="97"/>
      <c r="FS31" s="97"/>
      <c r="FT31" s="97"/>
      <c r="FU31" s="97"/>
      <c r="FV31" s="97"/>
      <c r="FW31" s="97"/>
      <c r="FX31" s="97"/>
      <c r="FY31" s="97"/>
      <c r="FZ31" s="97"/>
      <c r="GA31" s="97"/>
      <c r="GB31" s="97"/>
      <c r="GC31" s="97"/>
      <c r="GD31" s="97"/>
      <c r="GE31" s="97"/>
      <c r="GF31" s="97"/>
      <c r="GG31" s="97"/>
      <c r="GH31" s="97"/>
      <c r="GI31" s="97"/>
      <c r="GJ31" s="97"/>
      <c r="GK31" s="97"/>
      <c r="GL31" s="97"/>
      <c r="GM31" s="97"/>
      <c r="GN31" s="97"/>
      <c r="GO31" s="97"/>
      <c r="GP31" s="97"/>
      <c r="GQ31" s="97"/>
      <c r="GR31" s="97"/>
      <c r="GS31" s="97"/>
      <c r="GT31" s="97"/>
      <c r="GU31" s="97"/>
      <c r="GV31" s="97"/>
      <c r="GW31" s="97"/>
      <c r="GX31" s="97"/>
      <c r="GY31" s="97"/>
      <c r="GZ31" s="97"/>
      <c r="HA31" s="97"/>
      <c r="HB31" s="97"/>
      <c r="HC31" s="97"/>
      <c r="HD31" s="97"/>
      <c r="HE31" s="97"/>
      <c r="HF31" s="97"/>
      <c r="HG31" s="97"/>
      <c r="HH31" s="97"/>
      <c r="HI31" s="97"/>
      <c r="HJ31" s="97"/>
      <c r="HK31" s="97"/>
      <c r="HL31" s="97"/>
      <c r="HM31" s="97"/>
      <c r="HN31" s="97"/>
      <c r="HO31" s="97"/>
      <c r="HP31" s="97"/>
      <c r="HQ31" s="97"/>
      <c r="HR31" s="97"/>
      <c r="HS31" s="97"/>
      <c r="HT31" s="97"/>
      <c r="HU31" s="97"/>
      <c r="HV31" s="97"/>
      <c r="HW31" s="97"/>
      <c r="HX31" s="97"/>
      <c r="HY31" s="97"/>
      <c r="HZ31" s="97"/>
      <c r="IA31" s="97"/>
      <c r="IB31" s="97"/>
      <c r="IC31" s="97"/>
      <c r="ID31" s="97"/>
      <c r="IE31" s="97"/>
      <c r="IF31" s="97"/>
      <c r="IG31" s="97"/>
      <c r="IH31" s="97"/>
      <c r="II31" s="97"/>
      <c r="IJ31" s="97"/>
      <c r="IK31" s="97"/>
    </row>
    <row r="32" spans="1:245" s="273" customFormat="1" ht="17.25" customHeight="1" x14ac:dyDescent="0.2">
      <c r="A32" s="373">
        <v>2009</v>
      </c>
      <c r="B32" s="1533">
        <v>326939.63</v>
      </c>
      <c r="C32" s="1532">
        <v>672513.13</v>
      </c>
      <c r="D32" s="1528">
        <v>0.48614609204730302</v>
      </c>
      <c r="E32" s="1532">
        <v>345788.42</v>
      </c>
      <c r="F32" s="1532">
        <v>214.92</v>
      </c>
      <c r="G32" s="1531">
        <v>5.3800000000000001E-2</v>
      </c>
      <c r="H32" s="1530"/>
      <c r="I32" s="374"/>
      <c r="J32" s="97"/>
      <c r="K32" s="97"/>
      <c r="L32" s="97"/>
      <c r="M32" s="97"/>
      <c r="N32" s="97"/>
      <c r="O32" s="97"/>
      <c r="P32" s="97"/>
      <c r="Q32" s="97"/>
      <c r="R32" s="97"/>
      <c r="S32" s="97"/>
      <c r="T32" s="97"/>
      <c r="U32" s="97"/>
      <c r="V32" s="97"/>
      <c r="W32" s="97"/>
      <c r="X32" s="97"/>
      <c r="Y32" s="97"/>
      <c r="Z32" s="97"/>
      <c r="AA32" s="97"/>
      <c r="AB32" s="97"/>
      <c r="AC32" s="97"/>
      <c r="AD32" s="97"/>
      <c r="AE32" s="97"/>
      <c r="AF32" s="97"/>
      <c r="AG32" s="97"/>
      <c r="AH32" s="97"/>
      <c r="AI32" s="97"/>
      <c r="AJ32" s="97"/>
      <c r="AK32" s="97"/>
      <c r="AL32" s="97"/>
      <c r="AM32" s="97"/>
      <c r="AN32" s="97"/>
      <c r="AO32" s="97"/>
      <c r="AP32" s="97"/>
      <c r="AQ32" s="97"/>
      <c r="AR32" s="97"/>
      <c r="AS32" s="97"/>
      <c r="AT32" s="97"/>
      <c r="AU32" s="97"/>
      <c r="AV32" s="97"/>
      <c r="AW32" s="97"/>
      <c r="AX32" s="97"/>
      <c r="AY32" s="97"/>
      <c r="AZ32" s="97"/>
      <c r="BA32" s="97"/>
      <c r="BB32" s="97"/>
      <c r="BC32" s="97"/>
      <c r="BD32" s="97"/>
      <c r="BE32" s="97"/>
      <c r="BF32" s="97"/>
      <c r="BG32" s="97"/>
      <c r="BH32" s="97"/>
      <c r="BI32" s="97"/>
      <c r="BJ32" s="97"/>
      <c r="BK32" s="97"/>
      <c r="BL32" s="97"/>
      <c r="BM32" s="97"/>
      <c r="BN32" s="97"/>
      <c r="BO32" s="97"/>
      <c r="BP32" s="97"/>
      <c r="BQ32" s="97"/>
      <c r="BR32" s="97"/>
      <c r="BS32" s="97"/>
      <c r="BT32" s="97"/>
      <c r="BU32" s="97"/>
      <c r="BV32" s="97"/>
      <c r="BW32" s="97"/>
      <c r="BX32" s="97"/>
      <c r="BY32" s="97"/>
      <c r="BZ32" s="97"/>
      <c r="CA32" s="97"/>
      <c r="CB32" s="97"/>
      <c r="CC32" s="97"/>
      <c r="CD32" s="97"/>
      <c r="CE32" s="97"/>
      <c r="CF32" s="97"/>
      <c r="CG32" s="97"/>
      <c r="CH32" s="97"/>
      <c r="CI32" s="97"/>
      <c r="CJ32" s="97"/>
      <c r="CK32" s="97"/>
      <c r="CL32" s="97"/>
      <c r="CM32" s="97"/>
      <c r="CN32" s="97"/>
      <c r="CO32" s="97"/>
      <c r="CP32" s="97"/>
      <c r="CQ32" s="97"/>
      <c r="CR32" s="97"/>
      <c r="CS32" s="97"/>
      <c r="CT32" s="97"/>
      <c r="CU32" s="97"/>
      <c r="CV32" s="97"/>
      <c r="CW32" s="97"/>
      <c r="CX32" s="97"/>
      <c r="CY32" s="97"/>
      <c r="CZ32" s="97"/>
      <c r="DA32" s="97"/>
      <c r="DB32" s="97"/>
      <c r="DC32" s="97"/>
      <c r="DD32" s="97"/>
      <c r="DE32" s="97"/>
      <c r="DF32" s="97"/>
      <c r="DG32" s="97"/>
      <c r="DH32" s="97"/>
      <c r="DI32" s="97"/>
      <c r="DJ32" s="97"/>
      <c r="DK32" s="97"/>
      <c r="DL32" s="97"/>
      <c r="DM32" s="97"/>
      <c r="DN32" s="97"/>
      <c r="DO32" s="97"/>
      <c r="DP32" s="97"/>
      <c r="DQ32" s="97"/>
      <c r="DR32" s="97"/>
      <c r="DS32" s="97"/>
      <c r="DT32" s="97"/>
      <c r="DU32" s="97"/>
      <c r="DV32" s="97"/>
      <c r="DW32" s="97"/>
      <c r="DX32" s="97"/>
      <c r="DY32" s="97"/>
      <c r="DZ32" s="97"/>
      <c r="EA32" s="97"/>
      <c r="EB32" s="97"/>
      <c r="EC32" s="97"/>
      <c r="ED32" s="97"/>
      <c r="EE32" s="97"/>
      <c r="EF32" s="97"/>
      <c r="EG32" s="97"/>
      <c r="EH32" s="97"/>
      <c r="EI32" s="97"/>
      <c r="EJ32" s="97"/>
      <c r="EK32" s="97"/>
      <c r="EL32" s="97"/>
      <c r="EM32" s="97"/>
      <c r="EN32" s="97"/>
      <c r="EO32" s="97"/>
      <c r="EP32" s="97"/>
      <c r="EQ32" s="97"/>
      <c r="ER32" s="97"/>
      <c r="ES32" s="97"/>
      <c r="ET32" s="97"/>
      <c r="EU32" s="97"/>
      <c r="EV32" s="97"/>
      <c r="EW32" s="97"/>
      <c r="EX32" s="97"/>
      <c r="EY32" s="97"/>
      <c r="EZ32" s="97"/>
      <c r="FA32" s="97"/>
      <c r="FB32" s="97"/>
      <c r="FC32" s="97"/>
      <c r="FD32" s="97"/>
      <c r="FE32" s="97"/>
      <c r="FF32" s="97"/>
      <c r="FG32" s="97"/>
      <c r="FH32" s="97"/>
      <c r="FI32" s="97"/>
      <c r="FJ32" s="97"/>
      <c r="FK32" s="97"/>
      <c r="FL32" s="97"/>
      <c r="FM32" s="97"/>
      <c r="FN32" s="97"/>
      <c r="FO32" s="97"/>
      <c r="FP32" s="97"/>
      <c r="FQ32" s="97"/>
      <c r="FR32" s="97"/>
      <c r="FS32" s="97"/>
      <c r="FT32" s="97"/>
      <c r="FU32" s="97"/>
      <c r="FV32" s="97"/>
      <c r="FW32" s="97"/>
      <c r="FX32" s="97"/>
      <c r="FY32" s="97"/>
      <c r="FZ32" s="97"/>
      <c r="GA32" s="97"/>
      <c r="GB32" s="97"/>
      <c r="GC32" s="97"/>
      <c r="GD32" s="97"/>
      <c r="GE32" s="97"/>
      <c r="GF32" s="97"/>
      <c r="GG32" s="97"/>
      <c r="GH32" s="97"/>
      <c r="GI32" s="97"/>
      <c r="GJ32" s="97"/>
      <c r="GK32" s="97"/>
      <c r="GL32" s="97"/>
      <c r="GM32" s="97"/>
      <c r="GN32" s="97"/>
      <c r="GO32" s="97"/>
      <c r="GP32" s="97"/>
      <c r="GQ32" s="97"/>
      <c r="GR32" s="97"/>
      <c r="GS32" s="97"/>
      <c r="GT32" s="97"/>
      <c r="GU32" s="97"/>
      <c r="GV32" s="97"/>
      <c r="GW32" s="97"/>
      <c r="GX32" s="97"/>
      <c r="GY32" s="97"/>
      <c r="GZ32" s="97"/>
      <c r="HA32" s="97"/>
      <c r="HB32" s="97"/>
      <c r="HC32" s="97"/>
      <c r="HD32" s="97"/>
      <c r="HE32" s="97"/>
      <c r="HF32" s="97"/>
      <c r="HG32" s="97"/>
      <c r="HH32" s="97"/>
      <c r="HI32" s="97"/>
      <c r="HJ32" s="97"/>
      <c r="HK32" s="97"/>
      <c r="HL32" s="97"/>
      <c r="HM32" s="97"/>
      <c r="HN32" s="97"/>
      <c r="HO32" s="97"/>
      <c r="HP32" s="97"/>
      <c r="HQ32" s="97"/>
      <c r="HR32" s="97"/>
      <c r="HS32" s="97"/>
      <c r="HT32" s="97"/>
      <c r="HU32" s="97"/>
      <c r="HV32" s="97"/>
      <c r="HW32" s="97"/>
      <c r="HX32" s="97"/>
      <c r="HY32" s="97"/>
      <c r="HZ32" s="97"/>
      <c r="IA32" s="97"/>
      <c r="IB32" s="97"/>
      <c r="IC32" s="97"/>
      <c r="ID32" s="97"/>
      <c r="IE32" s="97"/>
      <c r="IF32" s="97"/>
      <c r="IG32" s="97"/>
      <c r="IH32" s="97"/>
      <c r="II32" s="97"/>
      <c r="IJ32" s="97"/>
      <c r="IK32" s="97"/>
    </row>
    <row r="33" spans="1:245" s="273" customFormat="1" ht="17.25" customHeight="1" x14ac:dyDescent="0.2">
      <c r="A33" s="373">
        <v>2010</v>
      </c>
      <c r="B33" s="1533">
        <v>366332.51</v>
      </c>
      <c r="C33" s="1532">
        <v>756999.09</v>
      </c>
      <c r="D33" s="1528">
        <v>0.48392727922565898</v>
      </c>
      <c r="E33" s="1532">
        <v>391026.87</v>
      </c>
      <c r="F33" s="1532">
        <v>360.29700000000003</v>
      </c>
      <c r="G33" s="1531">
        <v>4.5199999999999997E-2</v>
      </c>
      <c r="H33" s="1530"/>
      <c r="I33" s="374"/>
      <c r="J33" s="97"/>
      <c r="K33" s="97"/>
      <c r="L33" s="97"/>
      <c r="M33" s="97"/>
      <c r="N33" s="97"/>
      <c r="O33" s="97"/>
      <c r="P33" s="97"/>
      <c r="Q33" s="97"/>
      <c r="R33" s="97"/>
      <c r="S33" s="97"/>
      <c r="T33" s="97"/>
      <c r="U33" s="97"/>
      <c r="V33" s="97"/>
      <c r="W33" s="97"/>
      <c r="X33" s="97"/>
      <c r="Y33" s="97"/>
      <c r="Z33" s="97"/>
      <c r="AA33" s="97"/>
      <c r="AB33" s="97"/>
      <c r="AC33" s="97"/>
      <c r="AD33" s="97"/>
      <c r="AE33" s="97"/>
      <c r="AF33" s="97"/>
      <c r="AG33" s="97"/>
      <c r="AH33" s="97"/>
      <c r="AI33" s="97"/>
      <c r="AJ33" s="97"/>
      <c r="AK33" s="97"/>
      <c r="AL33" s="97"/>
      <c r="AM33" s="97"/>
      <c r="AN33" s="97"/>
      <c r="AO33" s="97"/>
      <c r="AP33" s="97"/>
      <c r="AQ33" s="97"/>
      <c r="AR33" s="97"/>
      <c r="AS33" s="97"/>
      <c r="AT33" s="97"/>
      <c r="AU33" s="97"/>
      <c r="AV33" s="97"/>
      <c r="AW33" s="97"/>
      <c r="AX33" s="97"/>
      <c r="AY33" s="97"/>
      <c r="AZ33" s="97"/>
      <c r="BA33" s="97"/>
      <c r="BB33" s="97"/>
      <c r="BC33" s="97"/>
      <c r="BD33" s="97"/>
      <c r="BE33" s="97"/>
      <c r="BF33" s="97"/>
      <c r="BG33" s="97"/>
      <c r="BH33" s="97"/>
      <c r="BI33" s="97"/>
      <c r="BJ33" s="97"/>
      <c r="BK33" s="97"/>
      <c r="BL33" s="97"/>
      <c r="BM33" s="97"/>
      <c r="BN33" s="97"/>
      <c r="BO33" s="97"/>
      <c r="BP33" s="97"/>
      <c r="BQ33" s="97"/>
      <c r="BR33" s="97"/>
      <c r="BS33" s="97"/>
      <c r="BT33" s="97"/>
      <c r="BU33" s="97"/>
      <c r="BV33" s="97"/>
      <c r="BW33" s="97"/>
      <c r="BX33" s="97"/>
      <c r="BY33" s="97"/>
      <c r="BZ33" s="97"/>
      <c r="CA33" s="97"/>
      <c r="CB33" s="97"/>
      <c r="CC33" s="97"/>
      <c r="CD33" s="97"/>
      <c r="CE33" s="97"/>
      <c r="CF33" s="97"/>
      <c r="CG33" s="97"/>
      <c r="CH33" s="97"/>
      <c r="CI33" s="97"/>
      <c r="CJ33" s="97"/>
      <c r="CK33" s="97"/>
      <c r="CL33" s="97"/>
      <c r="CM33" s="97"/>
      <c r="CN33" s="97"/>
      <c r="CO33" s="97"/>
      <c r="CP33" s="97"/>
      <c r="CQ33" s="97"/>
      <c r="CR33" s="97"/>
      <c r="CS33" s="97"/>
      <c r="CT33" s="97"/>
      <c r="CU33" s="97"/>
      <c r="CV33" s="97"/>
      <c r="CW33" s="97"/>
      <c r="CX33" s="97"/>
      <c r="CY33" s="97"/>
      <c r="CZ33" s="97"/>
      <c r="DA33" s="97"/>
      <c r="DB33" s="97"/>
      <c r="DC33" s="97"/>
      <c r="DD33" s="97"/>
      <c r="DE33" s="97"/>
      <c r="DF33" s="97"/>
      <c r="DG33" s="97"/>
      <c r="DH33" s="97"/>
      <c r="DI33" s="97"/>
      <c r="DJ33" s="97"/>
      <c r="DK33" s="97"/>
      <c r="DL33" s="97"/>
      <c r="DM33" s="97"/>
      <c r="DN33" s="97"/>
      <c r="DO33" s="97"/>
      <c r="DP33" s="97"/>
      <c r="DQ33" s="97"/>
      <c r="DR33" s="97"/>
      <c r="DS33" s="97"/>
      <c r="DT33" s="97"/>
      <c r="DU33" s="97"/>
      <c r="DV33" s="97"/>
      <c r="DW33" s="97"/>
      <c r="DX33" s="97"/>
      <c r="DY33" s="97"/>
      <c r="DZ33" s="97"/>
      <c r="EA33" s="97"/>
      <c r="EB33" s="97"/>
      <c r="EC33" s="97"/>
      <c r="ED33" s="97"/>
      <c r="EE33" s="97"/>
      <c r="EF33" s="97"/>
      <c r="EG33" s="97"/>
      <c r="EH33" s="97"/>
      <c r="EI33" s="97"/>
      <c r="EJ33" s="97"/>
      <c r="EK33" s="97"/>
      <c r="EL33" s="97"/>
      <c r="EM33" s="97"/>
      <c r="EN33" s="97"/>
      <c r="EO33" s="97"/>
      <c r="EP33" s="97"/>
      <c r="EQ33" s="97"/>
      <c r="ER33" s="97"/>
      <c r="ES33" s="97"/>
      <c r="ET33" s="97"/>
      <c r="EU33" s="97"/>
      <c r="EV33" s="97"/>
      <c r="EW33" s="97"/>
      <c r="EX33" s="97"/>
      <c r="EY33" s="97"/>
      <c r="EZ33" s="97"/>
      <c r="FA33" s="97"/>
      <c r="FB33" s="97"/>
      <c r="FC33" s="97"/>
      <c r="FD33" s="97"/>
      <c r="FE33" s="97"/>
      <c r="FF33" s="97"/>
      <c r="FG33" s="97"/>
      <c r="FH33" s="97"/>
      <c r="FI33" s="97"/>
      <c r="FJ33" s="97"/>
      <c r="FK33" s="97"/>
      <c r="FL33" s="97"/>
      <c r="FM33" s="97"/>
      <c r="FN33" s="97"/>
      <c r="FO33" s="97"/>
      <c r="FP33" s="97"/>
      <c r="FQ33" s="97"/>
      <c r="FR33" s="97"/>
      <c r="FS33" s="97"/>
      <c r="FT33" s="97"/>
      <c r="FU33" s="97"/>
      <c r="FV33" s="97"/>
      <c r="FW33" s="97"/>
      <c r="FX33" s="97"/>
      <c r="FY33" s="97"/>
      <c r="FZ33" s="97"/>
      <c r="GA33" s="97"/>
      <c r="GB33" s="97"/>
      <c r="GC33" s="97"/>
      <c r="GD33" s="97"/>
      <c r="GE33" s="97"/>
      <c r="GF33" s="97"/>
      <c r="GG33" s="97"/>
      <c r="GH33" s="97"/>
      <c r="GI33" s="97"/>
      <c r="GJ33" s="97"/>
      <c r="GK33" s="97"/>
      <c r="GL33" s="97"/>
      <c r="GM33" s="97"/>
      <c r="GN33" s="97"/>
      <c r="GO33" s="97"/>
      <c r="GP33" s="97"/>
      <c r="GQ33" s="97"/>
      <c r="GR33" s="97"/>
      <c r="GS33" s="97"/>
      <c r="GT33" s="97"/>
      <c r="GU33" s="97"/>
      <c r="GV33" s="97"/>
      <c r="GW33" s="97"/>
      <c r="GX33" s="97"/>
      <c r="GY33" s="97"/>
      <c r="GZ33" s="97"/>
      <c r="HA33" s="97"/>
      <c r="HB33" s="97"/>
      <c r="HC33" s="97"/>
      <c r="HD33" s="97"/>
      <c r="HE33" s="97"/>
      <c r="HF33" s="97"/>
      <c r="HG33" s="97"/>
      <c r="HH33" s="97"/>
      <c r="HI33" s="97"/>
      <c r="HJ33" s="97"/>
      <c r="HK33" s="97"/>
      <c r="HL33" s="97"/>
      <c r="HM33" s="97"/>
      <c r="HN33" s="97"/>
      <c r="HO33" s="97"/>
      <c r="HP33" s="97"/>
      <c r="HQ33" s="97"/>
      <c r="HR33" s="97"/>
      <c r="HS33" s="97"/>
      <c r="HT33" s="97"/>
      <c r="HU33" s="97"/>
      <c r="HV33" s="97"/>
      <c r="HW33" s="97"/>
      <c r="HX33" s="97"/>
      <c r="HY33" s="97"/>
      <c r="HZ33" s="97"/>
      <c r="IA33" s="97"/>
      <c r="IB33" s="97"/>
      <c r="IC33" s="97"/>
      <c r="ID33" s="97"/>
      <c r="IE33" s="97"/>
      <c r="IF33" s="97"/>
      <c r="IG33" s="97"/>
      <c r="IH33" s="97"/>
      <c r="II33" s="97"/>
      <c r="IJ33" s="97"/>
      <c r="IK33" s="97"/>
    </row>
    <row r="34" spans="1:245" s="273" customFormat="1" ht="17.25" customHeight="1" x14ac:dyDescent="0.2">
      <c r="A34" s="373">
        <v>2011</v>
      </c>
      <c r="B34" s="1532">
        <v>398263.15</v>
      </c>
      <c r="C34" s="1532">
        <v>798962.87</v>
      </c>
      <c r="D34" s="1528">
        <v>0.49847516693735699</v>
      </c>
      <c r="E34" s="1532">
        <v>401080.08</v>
      </c>
      <c r="F34" s="1532">
        <v>380.36500000000001</v>
      </c>
      <c r="G34" s="1531">
        <v>4.2599999999999999E-2</v>
      </c>
      <c r="H34" s="1530"/>
      <c r="I34" s="374"/>
      <c r="J34" s="97"/>
      <c r="K34" s="97"/>
      <c r="L34" s="97"/>
      <c r="M34" s="97"/>
      <c r="N34" s="97"/>
      <c r="O34" s="97"/>
      <c r="P34" s="97"/>
      <c r="Q34" s="97"/>
      <c r="R34" s="97"/>
      <c r="S34" s="97"/>
      <c r="T34" s="97"/>
      <c r="U34" s="97"/>
      <c r="V34" s="97"/>
      <c r="W34" s="97"/>
      <c r="X34" s="97"/>
      <c r="Y34" s="97"/>
      <c r="Z34" s="97"/>
      <c r="AA34" s="97"/>
      <c r="AB34" s="97"/>
      <c r="AC34" s="97"/>
      <c r="AD34" s="97"/>
      <c r="AE34" s="97"/>
      <c r="AF34" s="97"/>
      <c r="AG34" s="97"/>
      <c r="AH34" s="97"/>
      <c r="AI34" s="97"/>
      <c r="AJ34" s="97"/>
      <c r="AK34" s="97"/>
      <c r="AL34" s="97"/>
      <c r="AM34" s="97"/>
      <c r="AN34" s="97"/>
      <c r="AO34" s="97"/>
      <c r="AP34" s="97"/>
      <c r="AQ34" s="97"/>
      <c r="AR34" s="97"/>
      <c r="AS34" s="97"/>
      <c r="AT34" s="97"/>
      <c r="AU34" s="97"/>
      <c r="AV34" s="97"/>
      <c r="AW34" s="97"/>
      <c r="AX34" s="97"/>
      <c r="AY34" s="97"/>
      <c r="AZ34" s="97"/>
      <c r="BA34" s="97"/>
      <c r="BB34" s="97"/>
      <c r="BC34" s="97"/>
      <c r="BD34" s="97"/>
      <c r="BE34" s="97"/>
      <c r="BF34" s="97"/>
      <c r="BG34" s="97"/>
      <c r="BH34" s="97"/>
      <c r="BI34" s="97"/>
      <c r="BJ34" s="97"/>
      <c r="BK34" s="97"/>
      <c r="BL34" s="97"/>
      <c r="BM34" s="97"/>
      <c r="BN34" s="97"/>
      <c r="BO34" s="97"/>
      <c r="BP34" s="97"/>
      <c r="BQ34" s="97"/>
      <c r="BR34" s="97"/>
      <c r="BS34" s="97"/>
      <c r="BT34" s="97"/>
      <c r="BU34" s="97"/>
      <c r="BV34" s="97"/>
      <c r="BW34" s="97"/>
      <c r="BX34" s="97"/>
      <c r="BY34" s="97"/>
      <c r="BZ34" s="97"/>
      <c r="CA34" s="97"/>
      <c r="CB34" s="97"/>
      <c r="CC34" s="97"/>
      <c r="CD34" s="97"/>
      <c r="CE34" s="97"/>
      <c r="CF34" s="97"/>
      <c r="CG34" s="97"/>
      <c r="CH34" s="97"/>
      <c r="CI34" s="97"/>
      <c r="CJ34" s="97"/>
      <c r="CK34" s="97"/>
      <c r="CL34" s="97"/>
      <c r="CM34" s="97"/>
      <c r="CN34" s="97"/>
      <c r="CO34" s="97"/>
      <c r="CP34" s="97"/>
      <c r="CQ34" s="97"/>
      <c r="CR34" s="97"/>
      <c r="CS34" s="97"/>
      <c r="CT34" s="97"/>
      <c r="CU34" s="97"/>
      <c r="CV34" s="97"/>
      <c r="CW34" s="97"/>
      <c r="CX34" s="97"/>
      <c r="CY34" s="97"/>
      <c r="CZ34" s="97"/>
      <c r="DA34" s="97"/>
      <c r="DB34" s="97"/>
      <c r="DC34" s="97"/>
      <c r="DD34" s="97"/>
      <c r="DE34" s="97"/>
      <c r="DF34" s="97"/>
      <c r="DG34" s="97"/>
      <c r="DH34" s="97"/>
      <c r="DI34" s="97"/>
      <c r="DJ34" s="97"/>
      <c r="DK34" s="97"/>
      <c r="DL34" s="97"/>
      <c r="DM34" s="97"/>
      <c r="DN34" s="97"/>
      <c r="DO34" s="97"/>
      <c r="DP34" s="97"/>
      <c r="DQ34" s="97"/>
      <c r="DR34" s="97"/>
      <c r="DS34" s="97"/>
      <c r="DT34" s="97"/>
      <c r="DU34" s="97"/>
      <c r="DV34" s="97"/>
      <c r="DW34" s="97"/>
      <c r="DX34" s="97"/>
      <c r="DY34" s="97"/>
      <c r="DZ34" s="97"/>
      <c r="EA34" s="97"/>
      <c r="EB34" s="97"/>
      <c r="EC34" s="97"/>
      <c r="ED34" s="97"/>
      <c r="EE34" s="97"/>
      <c r="EF34" s="97"/>
      <c r="EG34" s="97"/>
      <c r="EH34" s="97"/>
      <c r="EI34" s="97"/>
      <c r="EJ34" s="97"/>
      <c r="EK34" s="97"/>
      <c r="EL34" s="97"/>
      <c r="EM34" s="97"/>
      <c r="EN34" s="97"/>
      <c r="EO34" s="97"/>
      <c r="EP34" s="97"/>
      <c r="EQ34" s="97"/>
      <c r="ER34" s="97"/>
      <c r="ES34" s="97"/>
      <c r="ET34" s="97"/>
      <c r="EU34" s="97"/>
      <c r="EV34" s="97"/>
      <c r="EW34" s="97"/>
      <c r="EX34" s="97"/>
      <c r="EY34" s="97"/>
      <c r="EZ34" s="97"/>
      <c r="FA34" s="97"/>
      <c r="FB34" s="97"/>
      <c r="FC34" s="97"/>
      <c r="FD34" s="97"/>
      <c r="FE34" s="97"/>
      <c r="FF34" s="97"/>
      <c r="FG34" s="97"/>
      <c r="FH34" s="97"/>
      <c r="FI34" s="97"/>
      <c r="FJ34" s="97"/>
      <c r="FK34" s="97"/>
      <c r="FL34" s="97"/>
      <c r="FM34" s="97"/>
      <c r="FN34" s="97"/>
      <c r="FO34" s="97"/>
      <c r="FP34" s="97"/>
      <c r="FQ34" s="97"/>
      <c r="FR34" s="97"/>
      <c r="FS34" s="97"/>
      <c r="FT34" s="97"/>
      <c r="FU34" s="97"/>
      <c r="FV34" s="97"/>
      <c r="FW34" s="97"/>
      <c r="FX34" s="97"/>
      <c r="FY34" s="97"/>
      <c r="FZ34" s="97"/>
      <c r="GA34" s="97"/>
      <c r="GB34" s="97"/>
      <c r="GC34" s="97"/>
      <c r="GD34" s="97"/>
      <c r="GE34" s="97"/>
      <c r="GF34" s="97"/>
      <c r="GG34" s="97"/>
      <c r="GH34" s="97"/>
      <c r="GI34" s="97"/>
      <c r="GJ34" s="97"/>
      <c r="GK34" s="97"/>
      <c r="GL34" s="97"/>
      <c r="GM34" s="97"/>
      <c r="GN34" s="97"/>
      <c r="GO34" s="97"/>
      <c r="GP34" s="97"/>
      <c r="GQ34" s="97"/>
      <c r="GR34" s="97"/>
      <c r="GS34" s="97"/>
      <c r="GT34" s="97"/>
      <c r="GU34" s="97"/>
      <c r="GV34" s="97"/>
      <c r="GW34" s="97"/>
      <c r="GX34" s="97"/>
      <c r="GY34" s="97"/>
      <c r="GZ34" s="97"/>
      <c r="HA34" s="97"/>
      <c r="HB34" s="97"/>
      <c r="HC34" s="97"/>
      <c r="HD34" s="97"/>
      <c r="HE34" s="97"/>
      <c r="HF34" s="97"/>
      <c r="HG34" s="97"/>
      <c r="HH34" s="97"/>
      <c r="HI34" s="97"/>
      <c r="HJ34" s="97"/>
      <c r="HK34" s="97"/>
      <c r="HL34" s="97"/>
      <c r="HM34" s="97"/>
      <c r="HN34" s="97"/>
      <c r="HO34" s="97"/>
      <c r="HP34" s="97"/>
      <c r="HQ34" s="97"/>
      <c r="HR34" s="97"/>
      <c r="HS34" s="97"/>
      <c r="HT34" s="97"/>
      <c r="HU34" s="97"/>
      <c r="HV34" s="97"/>
      <c r="HW34" s="97"/>
      <c r="HX34" s="97"/>
      <c r="HY34" s="97"/>
      <c r="HZ34" s="97"/>
      <c r="IA34" s="97"/>
      <c r="IB34" s="97"/>
      <c r="IC34" s="97"/>
      <c r="ID34" s="97"/>
      <c r="IE34" s="97"/>
      <c r="IF34" s="97"/>
      <c r="IG34" s="97"/>
      <c r="IH34" s="97"/>
      <c r="II34" s="97"/>
      <c r="IJ34" s="97"/>
      <c r="IK34" s="97"/>
    </row>
    <row r="35" spans="1:245" s="273" customFormat="1" ht="17.25" customHeight="1" x14ac:dyDescent="0.2">
      <c r="A35" s="373">
        <v>2012</v>
      </c>
      <c r="B35" s="1532">
        <v>392245</v>
      </c>
      <c r="C35" s="1532">
        <v>964299</v>
      </c>
      <c r="D35" s="1528">
        <v>0.40676698824742102</v>
      </c>
      <c r="E35" s="1532">
        <v>572228</v>
      </c>
      <c r="F35" s="1532">
        <v>174</v>
      </c>
      <c r="G35" s="1531">
        <v>2.9499999999999998E-2</v>
      </c>
      <c r="H35" s="1530"/>
      <c r="I35" s="374"/>
      <c r="J35" s="97"/>
      <c r="K35" s="97"/>
      <c r="L35" s="97"/>
      <c r="M35" s="97"/>
      <c r="N35" s="97"/>
      <c r="O35" s="97"/>
      <c r="P35" s="97"/>
      <c r="Q35" s="97"/>
      <c r="R35" s="97"/>
      <c r="S35" s="97"/>
      <c r="T35" s="97"/>
      <c r="U35" s="97"/>
      <c r="V35" s="97"/>
      <c r="W35" s="97"/>
      <c r="X35" s="97"/>
      <c r="Y35" s="97"/>
      <c r="Z35" s="97"/>
      <c r="AA35" s="97"/>
      <c r="AB35" s="97"/>
      <c r="AC35" s="97"/>
      <c r="AD35" s="97"/>
      <c r="AE35" s="97"/>
      <c r="AF35" s="97"/>
      <c r="AG35" s="97"/>
      <c r="AH35" s="97"/>
      <c r="AI35" s="97"/>
      <c r="AJ35" s="97"/>
      <c r="AK35" s="97"/>
      <c r="AL35" s="97"/>
      <c r="AM35" s="97"/>
      <c r="AN35" s="97"/>
      <c r="AO35" s="97"/>
      <c r="AP35" s="97"/>
      <c r="AQ35" s="97"/>
      <c r="AR35" s="97"/>
      <c r="AS35" s="97"/>
      <c r="AT35" s="97"/>
      <c r="AU35" s="97"/>
      <c r="AV35" s="97"/>
      <c r="AW35" s="97"/>
      <c r="AX35" s="97"/>
      <c r="AY35" s="97"/>
      <c r="AZ35" s="97"/>
      <c r="BA35" s="97"/>
      <c r="BB35" s="97"/>
      <c r="BC35" s="97"/>
      <c r="BD35" s="97"/>
      <c r="BE35" s="97"/>
      <c r="BF35" s="97"/>
      <c r="BG35" s="97"/>
      <c r="BH35" s="97"/>
      <c r="BI35" s="97"/>
      <c r="BJ35" s="97"/>
      <c r="BK35" s="97"/>
      <c r="BL35" s="97"/>
      <c r="BM35" s="97"/>
      <c r="BN35" s="97"/>
      <c r="BO35" s="97"/>
      <c r="BP35" s="97"/>
      <c r="BQ35" s="97"/>
      <c r="BR35" s="97"/>
      <c r="BS35" s="97"/>
      <c r="BT35" s="97"/>
      <c r="BU35" s="97"/>
      <c r="BV35" s="97"/>
      <c r="BW35" s="97"/>
      <c r="BX35" s="97"/>
      <c r="BY35" s="97"/>
      <c r="BZ35" s="97"/>
      <c r="CA35" s="97"/>
      <c r="CB35" s="97"/>
      <c r="CC35" s="97"/>
      <c r="CD35" s="97"/>
      <c r="CE35" s="97"/>
      <c r="CF35" s="97"/>
      <c r="CG35" s="97"/>
      <c r="CH35" s="97"/>
      <c r="CI35" s="97"/>
      <c r="CJ35" s="97"/>
      <c r="CK35" s="97"/>
      <c r="CL35" s="97"/>
      <c r="CM35" s="97"/>
      <c r="CN35" s="97"/>
      <c r="CO35" s="97"/>
      <c r="CP35" s="97"/>
      <c r="CQ35" s="97"/>
      <c r="CR35" s="97"/>
      <c r="CS35" s="97"/>
      <c r="CT35" s="97"/>
      <c r="CU35" s="97"/>
      <c r="CV35" s="97"/>
      <c r="CW35" s="97"/>
      <c r="CX35" s="97"/>
      <c r="CY35" s="97"/>
      <c r="CZ35" s="97"/>
      <c r="DA35" s="97"/>
      <c r="DB35" s="97"/>
      <c r="DC35" s="97"/>
      <c r="DD35" s="97"/>
      <c r="DE35" s="97"/>
      <c r="DF35" s="97"/>
      <c r="DG35" s="97"/>
      <c r="DH35" s="97"/>
      <c r="DI35" s="97"/>
      <c r="DJ35" s="97"/>
      <c r="DK35" s="97"/>
      <c r="DL35" s="97"/>
      <c r="DM35" s="97"/>
      <c r="DN35" s="97"/>
      <c r="DO35" s="97"/>
      <c r="DP35" s="97"/>
      <c r="DQ35" s="97"/>
      <c r="DR35" s="97"/>
      <c r="DS35" s="97"/>
      <c r="DT35" s="97"/>
      <c r="DU35" s="97"/>
      <c r="DV35" s="97"/>
      <c r="DW35" s="97"/>
      <c r="DX35" s="97"/>
      <c r="DY35" s="97"/>
      <c r="DZ35" s="97"/>
      <c r="EA35" s="97"/>
      <c r="EB35" s="97"/>
      <c r="EC35" s="97"/>
      <c r="ED35" s="97"/>
      <c r="EE35" s="97"/>
      <c r="EF35" s="97"/>
      <c r="EG35" s="97"/>
      <c r="EH35" s="97"/>
      <c r="EI35" s="97"/>
      <c r="EJ35" s="97"/>
      <c r="EK35" s="97"/>
      <c r="EL35" s="97"/>
      <c r="EM35" s="97"/>
      <c r="EN35" s="97"/>
      <c r="EO35" s="97"/>
      <c r="EP35" s="97"/>
      <c r="EQ35" s="97"/>
      <c r="ER35" s="97"/>
      <c r="ES35" s="97"/>
      <c r="ET35" s="97"/>
      <c r="EU35" s="97"/>
      <c r="EV35" s="97"/>
      <c r="EW35" s="97"/>
      <c r="EX35" s="97"/>
      <c r="EY35" s="97"/>
      <c r="EZ35" s="97"/>
      <c r="FA35" s="97"/>
      <c r="FB35" s="97"/>
      <c r="FC35" s="97"/>
      <c r="FD35" s="97"/>
      <c r="FE35" s="97"/>
      <c r="FF35" s="97"/>
      <c r="FG35" s="97"/>
      <c r="FH35" s="97"/>
      <c r="FI35" s="97"/>
      <c r="FJ35" s="97"/>
      <c r="FK35" s="97"/>
      <c r="FL35" s="97"/>
      <c r="FM35" s="97"/>
      <c r="FN35" s="97"/>
      <c r="FO35" s="97"/>
      <c r="FP35" s="97"/>
      <c r="FQ35" s="97"/>
      <c r="FR35" s="97"/>
      <c r="FS35" s="97"/>
      <c r="FT35" s="97"/>
      <c r="FU35" s="97"/>
      <c r="FV35" s="97"/>
      <c r="FW35" s="97"/>
      <c r="FX35" s="97"/>
      <c r="FY35" s="97"/>
      <c r="FZ35" s="97"/>
      <c r="GA35" s="97"/>
      <c r="GB35" s="97"/>
      <c r="GC35" s="97"/>
      <c r="GD35" s="97"/>
      <c r="GE35" s="97"/>
      <c r="GF35" s="97"/>
      <c r="GG35" s="97"/>
      <c r="GH35" s="97"/>
      <c r="GI35" s="97"/>
      <c r="GJ35" s="97"/>
      <c r="GK35" s="97"/>
      <c r="GL35" s="97"/>
      <c r="GM35" s="97"/>
      <c r="GN35" s="97"/>
      <c r="GO35" s="97"/>
      <c r="GP35" s="97"/>
      <c r="GQ35" s="97"/>
      <c r="GR35" s="97"/>
      <c r="GS35" s="97"/>
      <c r="GT35" s="97"/>
      <c r="GU35" s="97"/>
      <c r="GV35" s="97"/>
      <c r="GW35" s="97"/>
      <c r="GX35" s="97"/>
      <c r="GY35" s="97"/>
      <c r="GZ35" s="97"/>
      <c r="HA35" s="97"/>
      <c r="HB35" s="97"/>
      <c r="HC35" s="97"/>
      <c r="HD35" s="97"/>
      <c r="HE35" s="97"/>
      <c r="HF35" s="97"/>
      <c r="HG35" s="97"/>
      <c r="HH35" s="97"/>
      <c r="HI35" s="97"/>
      <c r="HJ35" s="97"/>
      <c r="HK35" s="97"/>
      <c r="HL35" s="97"/>
      <c r="HM35" s="97"/>
      <c r="HN35" s="97"/>
      <c r="HO35" s="97"/>
      <c r="HP35" s="97"/>
      <c r="HQ35" s="97"/>
      <c r="HR35" s="97"/>
      <c r="HS35" s="97"/>
      <c r="HT35" s="97"/>
      <c r="HU35" s="97"/>
      <c r="HV35" s="97"/>
      <c r="HW35" s="97"/>
      <c r="HX35" s="97"/>
      <c r="HY35" s="97"/>
      <c r="HZ35" s="97"/>
      <c r="IA35" s="97"/>
      <c r="IB35" s="97"/>
      <c r="IC35" s="97"/>
      <c r="ID35" s="97"/>
      <c r="IE35" s="97"/>
      <c r="IF35" s="97"/>
      <c r="IG35" s="97"/>
      <c r="IH35" s="97"/>
      <c r="II35" s="97"/>
      <c r="IJ35" s="97"/>
      <c r="IK35" s="97"/>
    </row>
    <row r="36" spans="1:245" s="273" customFormat="1" ht="17.25" customHeight="1" x14ac:dyDescent="0.2">
      <c r="A36" s="373">
        <v>2013</v>
      </c>
      <c r="B36" s="1532">
        <v>422942</v>
      </c>
      <c r="C36" s="1532">
        <v>1033758</v>
      </c>
      <c r="D36" s="1534">
        <f>B36/C36</f>
        <v>0.40913057021082305</v>
      </c>
      <c r="E36" s="1532">
        <v>611115</v>
      </c>
      <c r="F36" s="1532">
        <v>299</v>
      </c>
      <c r="G36" s="1531">
        <v>2.6800000000000001E-2</v>
      </c>
      <c r="H36" s="1530"/>
      <c r="I36" s="374"/>
      <c r="J36" s="97"/>
      <c r="K36" s="97"/>
      <c r="L36" s="97"/>
      <c r="M36" s="97"/>
      <c r="N36" s="97"/>
      <c r="O36" s="97"/>
      <c r="P36" s="97"/>
      <c r="Q36" s="97"/>
      <c r="R36" s="97"/>
      <c r="S36" s="97"/>
      <c r="T36" s="97"/>
      <c r="U36" s="97"/>
      <c r="V36" s="97"/>
      <c r="W36" s="97"/>
      <c r="X36" s="97"/>
      <c r="Y36" s="97"/>
      <c r="Z36" s="97"/>
      <c r="AA36" s="97"/>
      <c r="AB36" s="97"/>
      <c r="AC36" s="97"/>
      <c r="AD36" s="97"/>
      <c r="AE36" s="97"/>
      <c r="AF36" s="97"/>
      <c r="AG36" s="97"/>
      <c r="AH36" s="97"/>
      <c r="AI36" s="97"/>
      <c r="AJ36" s="97"/>
      <c r="AK36" s="97"/>
      <c r="AL36" s="97"/>
      <c r="AM36" s="97"/>
      <c r="AN36" s="97"/>
      <c r="AO36" s="97"/>
      <c r="AP36" s="97"/>
      <c r="AQ36" s="97"/>
      <c r="AR36" s="97"/>
      <c r="AS36" s="97"/>
      <c r="AT36" s="97"/>
      <c r="AU36" s="97"/>
      <c r="AV36" s="97"/>
      <c r="AW36" s="97"/>
      <c r="AX36" s="97"/>
      <c r="AY36" s="97"/>
      <c r="AZ36" s="97"/>
      <c r="BA36" s="97"/>
      <c r="BB36" s="97"/>
      <c r="BC36" s="97"/>
      <c r="BD36" s="97"/>
      <c r="BE36" s="97"/>
      <c r="BF36" s="97"/>
      <c r="BG36" s="97"/>
      <c r="BH36" s="97"/>
      <c r="BI36" s="97"/>
      <c r="BJ36" s="97"/>
      <c r="BK36" s="97"/>
      <c r="BL36" s="97"/>
      <c r="BM36" s="97"/>
      <c r="BN36" s="97"/>
      <c r="BO36" s="97"/>
      <c r="BP36" s="97"/>
      <c r="BQ36" s="97"/>
      <c r="BR36" s="97"/>
      <c r="BS36" s="97"/>
      <c r="BT36" s="97"/>
      <c r="BU36" s="97"/>
      <c r="BV36" s="97"/>
      <c r="BW36" s="97"/>
      <c r="BX36" s="97"/>
      <c r="BY36" s="97"/>
      <c r="BZ36" s="97"/>
      <c r="CA36" s="97"/>
      <c r="CB36" s="97"/>
      <c r="CC36" s="97"/>
      <c r="CD36" s="97"/>
      <c r="CE36" s="97"/>
      <c r="CF36" s="97"/>
      <c r="CG36" s="97"/>
      <c r="CH36" s="97"/>
      <c r="CI36" s="97"/>
      <c r="CJ36" s="97"/>
      <c r="CK36" s="97"/>
      <c r="CL36" s="97"/>
      <c r="CM36" s="97"/>
      <c r="CN36" s="97"/>
      <c r="CO36" s="97"/>
      <c r="CP36" s="97"/>
      <c r="CQ36" s="97"/>
      <c r="CR36" s="97"/>
      <c r="CS36" s="97"/>
      <c r="CT36" s="97"/>
      <c r="CU36" s="97"/>
      <c r="CV36" s="97"/>
      <c r="CW36" s="97"/>
      <c r="CX36" s="97"/>
      <c r="CY36" s="97"/>
      <c r="CZ36" s="97"/>
      <c r="DA36" s="97"/>
      <c r="DB36" s="97"/>
      <c r="DC36" s="97"/>
      <c r="DD36" s="97"/>
      <c r="DE36" s="97"/>
      <c r="DF36" s="97"/>
      <c r="DG36" s="97"/>
      <c r="DH36" s="97"/>
      <c r="DI36" s="97"/>
      <c r="DJ36" s="97"/>
      <c r="DK36" s="97"/>
      <c r="DL36" s="97"/>
      <c r="DM36" s="97"/>
      <c r="DN36" s="97"/>
      <c r="DO36" s="97"/>
      <c r="DP36" s="97"/>
      <c r="DQ36" s="97"/>
      <c r="DR36" s="97"/>
      <c r="DS36" s="97"/>
      <c r="DT36" s="97"/>
      <c r="DU36" s="97"/>
      <c r="DV36" s="97"/>
      <c r="DW36" s="97"/>
      <c r="DX36" s="97"/>
      <c r="DY36" s="97"/>
      <c r="DZ36" s="97"/>
      <c r="EA36" s="97"/>
      <c r="EB36" s="97"/>
      <c r="EC36" s="97"/>
      <c r="ED36" s="97"/>
      <c r="EE36" s="97"/>
      <c r="EF36" s="97"/>
      <c r="EG36" s="97"/>
      <c r="EH36" s="97"/>
      <c r="EI36" s="97"/>
      <c r="EJ36" s="97"/>
      <c r="EK36" s="97"/>
      <c r="EL36" s="97"/>
      <c r="EM36" s="97"/>
      <c r="EN36" s="97"/>
      <c r="EO36" s="97"/>
      <c r="EP36" s="97"/>
      <c r="EQ36" s="97"/>
      <c r="ER36" s="97"/>
      <c r="ES36" s="97"/>
      <c r="ET36" s="97"/>
      <c r="EU36" s="97"/>
      <c r="EV36" s="97"/>
      <c r="EW36" s="97"/>
      <c r="EX36" s="97"/>
      <c r="EY36" s="97"/>
      <c r="EZ36" s="97"/>
      <c r="FA36" s="97"/>
      <c r="FB36" s="97"/>
      <c r="FC36" s="97"/>
      <c r="FD36" s="97"/>
      <c r="FE36" s="97"/>
      <c r="FF36" s="97"/>
      <c r="FG36" s="97"/>
      <c r="FH36" s="97"/>
      <c r="FI36" s="97"/>
      <c r="FJ36" s="97"/>
      <c r="FK36" s="97"/>
      <c r="FL36" s="97"/>
      <c r="FM36" s="97"/>
      <c r="FN36" s="97"/>
      <c r="FO36" s="97"/>
      <c r="FP36" s="97"/>
      <c r="FQ36" s="97"/>
      <c r="FR36" s="97"/>
      <c r="FS36" s="97"/>
      <c r="FT36" s="97"/>
      <c r="FU36" s="97"/>
      <c r="FV36" s="97"/>
      <c r="FW36" s="97"/>
      <c r="FX36" s="97"/>
      <c r="FY36" s="97"/>
      <c r="FZ36" s="97"/>
      <c r="GA36" s="97"/>
      <c r="GB36" s="97"/>
      <c r="GC36" s="97"/>
      <c r="GD36" s="97"/>
      <c r="GE36" s="97"/>
      <c r="GF36" s="97"/>
      <c r="GG36" s="97"/>
      <c r="GH36" s="97"/>
      <c r="GI36" s="97"/>
      <c r="GJ36" s="97"/>
      <c r="GK36" s="97"/>
      <c r="GL36" s="97"/>
      <c r="GM36" s="97"/>
      <c r="GN36" s="97"/>
      <c r="GO36" s="97"/>
      <c r="GP36" s="97"/>
      <c r="GQ36" s="97"/>
      <c r="GR36" s="97"/>
      <c r="GS36" s="97"/>
      <c r="GT36" s="97"/>
      <c r="GU36" s="97"/>
      <c r="GV36" s="97"/>
      <c r="GW36" s="97"/>
      <c r="GX36" s="97"/>
      <c r="GY36" s="97"/>
      <c r="GZ36" s="97"/>
      <c r="HA36" s="97"/>
      <c r="HB36" s="97"/>
      <c r="HC36" s="97"/>
      <c r="HD36" s="97"/>
      <c r="HE36" s="97"/>
      <c r="HF36" s="97"/>
      <c r="HG36" s="97"/>
      <c r="HH36" s="97"/>
      <c r="HI36" s="97"/>
      <c r="HJ36" s="97"/>
      <c r="HK36" s="97"/>
      <c r="HL36" s="97"/>
      <c r="HM36" s="97"/>
      <c r="HN36" s="97"/>
      <c r="HO36" s="97"/>
      <c r="HP36" s="97"/>
      <c r="HQ36" s="97"/>
      <c r="HR36" s="97"/>
      <c r="HS36" s="97"/>
      <c r="HT36" s="97"/>
      <c r="HU36" s="97"/>
      <c r="HV36" s="97"/>
      <c r="HW36" s="97"/>
      <c r="HX36" s="97"/>
      <c r="HY36" s="97"/>
      <c r="HZ36" s="97"/>
      <c r="IA36" s="97"/>
      <c r="IB36" s="97"/>
      <c r="IC36" s="97"/>
      <c r="ID36" s="97"/>
      <c r="IE36" s="97"/>
      <c r="IF36" s="97"/>
      <c r="IG36" s="97"/>
      <c r="IH36" s="97"/>
      <c r="II36" s="97"/>
      <c r="IJ36" s="97"/>
      <c r="IK36" s="97"/>
    </row>
    <row r="37" spans="1:245" s="273" customFormat="1" ht="17.25" customHeight="1" x14ac:dyDescent="0.2">
      <c r="A37" s="373">
        <v>2014</v>
      </c>
      <c r="B37" s="1532">
        <v>467985.1</v>
      </c>
      <c r="C37" s="1532">
        <v>962902.38</v>
      </c>
      <c r="D37" s="1534">
        <v>0.48601510362867728</v>
      </c>
      <c r="E37" s="1532">
        <v>495712.33</v>
      </c>
      <c r="F37" s="1532">
        <v>795.04</v>
      </c>
      <c r="G37" s="1531">
        <v>3.5400000000000001E-2</v>
      </c>
      <c r="H37" s="1530"/>
      <c r="I37" s="374"/>
      <c r="J37" s="97"/>
      <c r="K37" s="97"/>
      <c r="L37" s="97"/>
      <c r="M37" s="97"/>
      <c r="N37" s="97"/>
      <c r="O37" s="97"/>
      <c r="P37" s="97"/>
      <c r="Q37" s="97"/>
      <c r="R37" s="97"/>
      <c r="S37" s="97"/>
      <c r="T37" s="97"/>
      <c r="U37" s="97"/>
      <c r="V37" s="97"/>
      <c r="W37" s="97"/>
      <c r="X37" s="97"/>
      <c r="Y37" s="97"/>
      <c r="Z37" s="97"/>
      <c r="AA37" s="97"/>
      <c r="AB37" s="97"/>
      <c r="AC37" s="97"/>
      <c r="AD37" s="97"/>
      <c r="AE37" s="97"/>
      <c r="AF37" s="97"/>
      <c r="AG37" s="97"/>
      <c r="AH37" s="97"/>
      <c r="AI37" s="97"/>
      <c r="AJ37" s="97"/>
      <c r="AK37" s="97"/>
      <c r="AL37" s="97"/>
      <c r="AM37" s="97"/>
      <c r="AN37" s="97"/>
      <c r="AO37" s="97"/>
      <c r="AP37" s="97"/>
      <c r="AQ37" s="97"/>
      <c r="AR37" s="97"/>
      <c r="AS37" s="97"/>
      <c r="AT37" s="97"/>
      <c r="AU37" s="97"/>
      <c r="AV37" s="97"/>
      <c r="AW37" s="97"/>
      <c r="AX37" s="97"/>
      <c r="AY37" s="97"/>
      <c r="AZ37" s="97"/>
      <c r="BA37" s="97"/>
      <c r="BB37" s="97"/>
      <c r="BC37" s="97"/>
      <c r="BD37" s="97"/>
      <c r="BE37" s="97"/>
      <c r="BF37" s="97"/>
      <c r="BG37" s="97"/>
      <c r="BH37" s="97"/>
      <c r="BI37" s="97"/>
      <c r="BJ37" s="97"/>
      <c r="BK37" s="97"/>
      <c r="BL37" s="97"/>
      <c r="BM37" s="97"/>
      <c r="BN37" s="97"/>
      <c r="BO37" s="97"/>
      <c r="BP37" s="97"/>
      <c r="BQ37" s="97"/>
      <c r="BR37" s="97"/>
      <c r="BS37" s="97"/>
      <c r="BT37" s="97"/>
      <c r="BU37" s="97"/>
      <c r="BV37" s="97"/>
      <c r="BW37" s="97"/>
      <c r="BX37" s="97"/>
      <c r="BY37" s="97"/>
      <c r="BZ37" s="97"/>
      <c r="CA37" s="97"/>
      <c r="CB37" s="97"/>
      <c r="CC37" s="97"/>
      <c r="CD37" s="97"/>
      <c r="CE37" s="97"/>
      <c r="CF37" s="97"/>
      <c r="CG37" s="97"/>
      <c r="CH37" s="97"/>
      <c r="CI37" s="97"/>
      <c r="CJ37" s="97"/>
      <c r="CK37" s="97"/>
      <c r="CL37" s="97"/>
      <c r="CM37" s="97"/>
      <c r="CN37" s="97"/>
      <c r="CO37" s="97"/>
      <c r="CP37" s="97"/>
      <c r="CQ37" s="97"/>
      <c r="CR37" s="97"/>
      <c r="CS37" s="97"/>
      <c r="CT37" s="97"/>
      <c r="CU37" s="97"/>
      <c r="CV37" s="97"/>
      <c r="CW37" s="97"/>
      <c r="CX37" s="97"/>
      <c r="CY37" s="97"/>
      <c r="CZ37" s="97"/>
      <c r="DA37" s="97"/>
      <c r="DB37" s="97"/>
      <c r="DC37" s="97"/>
      <c r="DD37" s="97"/>
      <c r="DE37" s="97"/>
      <c r="DF37" s="97"/>
      <c r="DG37" s="97"/>
      <c r="DH37" s="97"/>
      <c r="DI37" s="97"/>
      <c r="DJ37" s="97"/>
      <c r="DK37" s="97"/>
      <c r="DL37" s="97"/>
      <c r="DM37" s="97"/>
      <c r="DN37" s="97"/>
      <c r="DO37" s="97"/>
      <c r="DP37" s="97"/>
      <c r="DQ37" s="97"/>
      <c r="DR37" s="97"/>
      <c r="DS37" s="97"/>
      <c r="DT37" s="97"/>
      <c r="DU37" s="97"/>
      <c r="DV37" s="97"/>
      <c r="DW37" s="97"/>
      <c r="DX37" s="97"/>
      <c r="DY37" s="97"/>
      <c r="DZ37" s="97"/>
      <c r="EA37" s="97"/>
      <c r="EB37" s="97"/>
      <c r="EC37" s="97"/>
      <c r="ED37" s="97"/>
      <c r="EE37" s="97"/>
      <c r="EF37" s="97"/>
      <c r="EG37" s="97"/>
      <c r="EH37" s="97"/>
      <c r="EI37" s="97"/>
      <c r="EJ37" s="97"/>
      <c r="EK37" s="97"/>
      <c r="EL37" s="97"/>
      <c r="EM37" s="97"/>
      <c r="EN37" s="97"/>
      <c r="EO37" s="97"/>
      <c r="EP37" s="97"/>
      <c r="EQ37" s="97"/>
      <c r="ER37" s="97"/>
      <c r="ES37" s="97"/>
      <c r="ET37" s="97"/>
      <c r="EU37" s="97"/>
      <c r="EV37" s="97"/>
      <c r="EW37" s="97"/>
      <c r="EX37" s="97"/>
      <c r="EY37" s="97"/>
      <c r="EZ37" s="97"/>
      <c r="FA37" s="97"/>
      <c r="FB37" s="97"/>
      <c r="FC37" s="97"/>
      <c r="FD37" s="97"/>
      <c r="FE37" s="97"/>
      <c r="FF37" s="97"/>
      <c r="FG37" s="97"/>
      <c r="FH37" s="97"/>
      <c r="FI37" s="97"/>
      <c r="FJ37" s="97"/>
      <c r="FK37" s="97"/>
      <c r="FL37" s="97"/>
      <c r="FM37" s="97"/>
      <c r="FN37" s="97"/>
      <c r="FO37" s="97"/>
      <c r="FP37" s="97"/>
      <c r="FQ37" s="97"/>
      <c r="FR37" s="97"/>
      <c r="FS37" s="97"/>
      <c r="FT37" s="97"/>
      <c r="FU37" s="97"/>
      <c r="FV37" s="97"/>
      <c r="FW37" s="97"/>
      <c r="FX37" s="97"/>
      <c r="FY37" s="97"/>
      <c r="FZ37" s="97"/>
      <c r="GA37" s="97"/>
      <c r="GB37" s="97"/>
      <c r="GC37" s="97"/>
      <c r="GD37" s="97"/>
      <c r="GE37" s="97"/>
      <c r="GF37" s="97"/>
      <c r="GG37" s="97"/>
      <c r="GH37" s="97"/>
      <c r="GI37" s="97"/>
      <c r="GJ37" s="97"/>
      <c r="GK37" s="97"/>
      <c r="GL37" s="97"/>
      <c r="GM37" s="97"/>
      <c r="GN37" s="97"/>
      <c r="GO37" s="97"/>
      <c r="GP37" s="97"/>
      <c r="GQ37" s="97"/>
      <c r="GR37" s="97"/>
      <c r="GS37" s="97"/>
      <c r="GT37" s="97"/>
      <c r="GU37" s="97"/>
      <c r="GV37" s="97"/>
      <c r="GW37" s="97"/>
      <c r="GX37" s="97"/>
      <c r="GY37" s="97"/>
      <c r="GZ37" s="97"/>
      <c r="HA37" s="97"/>
      <c r="HB37" s="97"/>
      <c r="HC37" s="97"/>
      <c r="HD37" s="97"/>
      <c r="HE37" s="97"/>
      <c r="HF37" s="97"/>
      <c r="HG37" s="97"/>
      <c r="HH37" s="97"/>
      <c r="HI37" s="97"/>
      <c r="HJ37" s="97"/>
      <c r="HK37" s="97"/>
      <c r="HL37" s="97"/>
      <c r="HM37" s="97"/>
      <c r="HN37" s="97"/>
      <c r="HO37" s="97"/>
      <c r="HP37" s="97"/>
      <c r="HQ37" s="97"/>
      <c r="HR37" s="97"/>
      <c r="HS37" s="97"/>
      <c r="HT37" s="97"/>
      <c r="HU37" s="97"/>
      <c r="HV37" s="97"/>
      <c r="HW37" s="97"/>
      <c r="HX37" s="97"/>
      <c r="HY37" s="97"/>
      <c r="HZ37" s="97"/>
      <c r="IA37" s="97"/>
      <c r="IB37" s="97"/>
      <c r="IC37" s="97"/>
      <c r="ID37" s="97"/>
      <c r="IE37" s="97"/>
      <c r="IF37" s="97"/>
      <c r="IG37" s="97"/>
      <c r="IH37" s="97"/>
      <c r="II37" s="97"/>
      <c r="IJ37" s="97"/>
      <c r="IK37" s="97"/>
    </row>
    <row r="38" spans="1:245" s="273" customFormat="1" ht="6.6" customHeight="1" thickBot="1" x14ac:dyDescent="0.25">
      <c r="A38" s="445"/>
      <c r="B38" s="1535"/>
      <c r="C38" s="1535"/>
      <c r="D38" s="1536"/>
      <c r="E38" s="1535"/>
      <c r="F38" s="1535"/>
      <c r="G38" s="1535"/>
      <c r="H38" s="1537"/>
      <c r="I38" s="374"/>
      <c r="J38" s="97"/>
      <c r="K38" s="97"/>
      <c r="L38" s="97"/>
      <c r="M38" s="97"/>
      <c r="N38" s="97"/>
      <c r="O38" s="97"/>
      <c r="P38" s="97"/>
      <c r="Q38" s="97"/>
      <c r="R38" s="97"/>
      <c r="S38" s="97"/>
      <c r="T38" s="97"/>
      <c r="U38" s="97"/>
      <c r="V38" s="97"/>
      <c r="W38" s="97"/>
      <c r="X38" s="97"/>
      <c r="Y38" s="97"/>
      <c r="Z38" s="97"/>
      <c r="AA38" s="97"/>
      <c r="AB38" s="97"/>
      <c r="AC38" s="97"/>
      <c r="AD38" s="97"/>
      <c r="AE38" s="97"/>
      <c r="AF38" s="97"/>
      <c r="AG38" s="97"/>
      <c r="AH38" s="97"/>
      <c r="AI38" s="97"/>
      <c r="AJ38" s="97"/>
      <c r="AK38" s="97"/>
      <c r="AL38" s="97"/>
      <c r="AM38" s="97"/>
      <c r="AN38" s="97"/>
      <c r="AO38" s="97"/>
      <c r="AP38" s="97"/>
      <c r="AQ38" s="97"/>
      <c r="AR38" s="97"/>
      <c r="AS38" s="97"/>
      <c r="AT38" s="97"/>
      <c r="AU38" s="97"/>
      <c r="AV38" s="97"/>
      <c r="AW38" s="97"/>
      <c r="AX38" s="97"/>
      <c r="AY38" s="97"/>
      <c r="AZ38" s="97"/>
      <c r="BA38" s="97"/>
      <c r="BB38" s="97"/>
      <c r="BC38" s="97"/>
      <c r="BD38" s="97"/>
      <c r="BE38" s="97"/>
      <c r="BF38" s="97"/>
      <c r="BG38" s="97"/>
      <c r="BH38" s="97"/>
      <c r="BI38" s="97"/>
      <c r="BJ38" s="97"/>
      <c r="BK38" s="97"/>
      <c r="BL38" s="97"/>
      <c r="BM38" s="97"/>
      <c r="BN38" s="97"/>
      <c r="BO38" s="97"/>
      <c r="BP38" s="97"/>
      <c r="BQ38" s="97"/>
      <c r="BR38" s="97"/>
      <c r="BS38" s="97"/>
      <c r="BT38" s="97"/>
      <c r="BU38" s="97"/>
      <c r="BV38" s="97"/>
      <c r="BW38" s="97"/>
      <c r="BX38" s="97"/>
      <c r="BY38" s="97"/>
      <c r="BZ38" s="97"/>
      <c r="CA38" s="97"/>
      <c r="CB38" s="97"/>
      <c r="CC38" s="97"/>
      <c r="CD38" s="97"/>
      <c r="CE38" s="97"/>
      <c r="CF38" s="97"/>
      <c r="CG38" s="97"/>
      <c r="CH38" s="97"/>
      <c r="CI38" s="97"/>
      <c r="CJ38" s="97"/>
      <c r="CK38" s="97"/>
      <c r="CL38" s="97"/>
      <c r="CM38" s="97"/>
      <c r="CN38" s="97"/>
      <c r="CO38" s="97"/>
      <c r="CP38" s="97"/>
      <c r="CQ38" s="97"/>
      <c r="CR38" s="97"/>
      <c r="CS38" s="97"/>
      <c r="CT38" s="97"/>
      <c r="CU38" s="97"/>
      <c r="CV38" s="97"/>
      <c r="CW38" s="97"/>
      <c r="CX38" s="97"/>
      <c r="CY38" s="97"/>
      <c r="CZ38" s="97"/>
      <c r="DA38" s="97"/>
      <c r="DB38" s="97"/>
      <c r="DC38" s="97"/>
      <c r="DD38" s="97"/>
      <c r="DE38" s="97"/>
      <c r="DF38" s="97"/>
      <c r="DG38" s="97"/>
      <c r="DH38" s="97"/>
      <c r="DI38" s="97"/>
      <c r="DJ38" s="97"/>
      <c r="DK38" s="97"/>
      <c r="DL38" s="97"/>
      <c r="DM38" s="97"/>
      <c r="DN38" s="97"/>
      <c r="DO38" s="97"/>
      <c r="DP38" s="97"/>
      <c r="DQ38" s="97"/>
      <c r="DR38" s="97"/>
      <c r="DS38" s="97"/>
      <c r="DT38" s="97"/>
      <c r="DU38" s="97"/>
      <c r="DV38" s="97"/>
      <c r="DW38" s="97"/>
      <c r="DX38" s="97"/>
      <c r="DY38" s="97"/>
      <c r="DZ38" s="97"/>
      <c r="EA38" s="97"/>
      <c r="EB38" s="97"/>
      <c r="EC38" s="97"/>
      <c r="ED38" s="97"/>
      <c r="EE38" s="97"/>
      <c r="EF38" s="97"/>
      <c r="EG38" s="97"/>
      <c r="EH38" s="97"/>
      <c r="EI38" s="97"/>
      <c r="EJ38" s="97"/>
      <c r="EK38" s="97"/>
      <c r="EL38" s="97"/>
      <c r="EM38" s="97"/>
      <c r="EN38" s="97"/>
      <c r="EO38" s="97"/>
      <c r="EP38" s="97"/>
      <c r="EQ38" s="97"/>
      <c r="ER38" s="97"/>
      <c r="ES38" s="97"/>
      <c r="ET38" s="97"/>
      <c r="EU38" s="97"/>
      <c r="EV38" s="97"/>
      <c r="EW38" s="97"/>
      <c r="EX38" s="97"/>
      <c r="EY38" s="97"/>
      <c r="EZ38" s="97"/>
      <c r="FA38" s="97"/>
      <c r="FB38" s="97"/>
      <c r="FC38" s="97"/>
      <c r="FD38" s="97"/>
      <c r="FE38" s="97"/>
      <c r="FF38" s="97"/>
      <c r="FG38" s="97"/>
      <c r="FH38" s="97"/>
      <c r="FI38" s="97"/>
      <c r="FJ38" s="97"/>
      <c r="FK38" s="97"/>
      <c r="FL38" s="97"/>
      <c r="FM38" s="97"/>
      <c r="FN38" s="97"/>
      <c r="FO38" s="97"/>
      <c r="FP38" s="97"/>
      <c r="FQ38" s="97"/>
      <c r="FR38" s="97"/>
      <c r="FS38" s="97"/>
      <c r="FT38" s="97"/>
      <c r="FU38" s="97"/>
      <c r="FV38" s="97"/>
      <c r="FW38" s="97"/>
      <c r="FX38" s="97"/>
      <c r="FY38" s="97"/>
      <c r="FZ38" s="97"/>
      <c r="GA38" s="97"/>
      <c r="GB38" s="97"/>
      <c r="GC38" s="97"/>
      <c r="GD38" s="97"/>
      <c r="GE38" s="97"/>
      <c r="GF38" s="97"/>
      <c r="GG38" s="97"/>
      <c r="GH38" s="97"/>
      <c r="GI38" s="97"/>
      <c r="GJ38" s="97"/>
      <c r="GK38" s="97"/>
      <c r="GL38" s="97"/>
      <c r="GM38" s="97"/>
      <c r="GN38" s="97"/>
      <c r="GO38" s="97"/>
      <c r="GP38" s="97"/>
      <c r="GQ38" s="97"/>
      <c r="GR38" s="97"/>
      <c r="GS38" s="97"/>
      <c r="GT38" s="97"/>
      <c r="GU38" s="97"/>
      <c r="GV38" s="97"/>
      <c r="GW38" s="97"/>
      <c r="GX38" s="97"/>
      <c r="GY38" s="97"/>
      <c r="GZ38" s="97"/>
      <c r="HA38" s="97"/>
      <c r="HB38" s="97"/>
      <c r="HC38" s="97"/>
      <c r="HD38" s="97"/>
      <c r="HE38" s="97"/>
      <c r="HF38" s="97"/>
      <c r="HG38" s="97"/>
      <c r="HH38" s="97"/>
      <c r="HI38" s="97"/>
      <c r="HJ38" s="97"/>
      <c r="HK38" s="97"/>
      <c r="HL38" s="97"/>
      <c r="HM38" s="97"/>
      <c r="HN38" s="97"/>
      <c r="HO38" s="97"/>
      <c r="HP38" s="97"/>
      <c r="HQ38" s="97"/>
      <c r="HR38" s="97"/>
      <c r="HS38" s="97"/>
      <c r="HT38" s="97"/>
      <c r="HU38" s="97"/>
      <c r="HV38" s="97"/>
      <c r="HW38" s="97"/>
      <c r="HX38" s="97"/>
      <c r="HY38" s="97"/>
      <c r="HZ38" s="97"/>
      <c r="IA38" s="97"/>
      <c r="IB38" s="97"/>
      <c r="IC38" s="97"/>
      <c r="ID38" s="97"/>
      <c r="IE38" s="97"/>
      <c r="IF38" s="97"/>
      <c r="IG38" s="97"/>
      <c r="IH38" s="97"/>
      <c r="II38" s="97"/>
      <c r="IJ38" s="97"/>
      <c r="IK38" s="97"/>
    </row>
    <row r="39" spans="1:245" s="273" customFormat="1" x14ac:dyDescent="0.2">
      <c r="A39" s="97"/>
      <c r="B39" s="97"/>
      <c r="C39" s="97"/>
      <c r="D39" s="127"/>
      <c r="E39" s="97"/>
      <c r="F39" s="97"/>
      <c r="G39" s="97"/>
      <c r="H39" s="1538"/>
      <c r="J39" s="97"/>
      <c r="K39" s="97"/>
      <c r="L39" s="97"/>
      <c r="M39" s="97"/>
      <c r="N39" s="97"/>
      <c r="O39" s="97"/>
      <c r="P39" s="97"/>
      <c r="Q39" s="97"/>
      <c r="R39" s="97"/>
      <c r="S39" s="97"/>
      <c r="T39" s="97"/>
      <c r="U39" s="97"/>
      <c r="V39" s="97"/>
      <c r="W39" s="97"/>
      <c r="X39" s="97"/>
      <c r="Y39" s="97"/>
      <c r="Z39" s="97"/>
      <c r="AA39" s="97"/>
      <c r="AB39" s="97"/>
      <c r="AC39" s="97"/>
      <c r="AD39" s="97"/>
      <c r="AE39" s="97"/>
      <c r="AF39" s="97"/>
      <c r="AG39" s="97"/>
      <c r="AH39" s="97"/>
      <c r="AI39" s="97"/>
      <c r="AJ39" s="97"/>
      <c r="AK39" s="97"/>
      <c r="AL39" s="97"/>
      <c r="AM39" s="97"/>
      <c r="AN39" s="97"/>
      <c r="AO39" s="97"/>
      <c r="AP39" s="97"/>
      <c r="AQ39" s="97"/>
      <c r="AR39" s="97"/>
      <c r="AS39" s="97"/>
      <c r="AT39" s="97"/>
      <c r="AU39" s="97"/>
      <c r="AV39" s="97"/>
      <c r="AW39" s="97"/>
      <c r="AX39" s="97"/>
      <c r="AY39" s="97"/>
      <c r="AZ39" s="97"/>
      <c r="BA39" s="97"/>
      <c r="BB39" s="97"/>
      <c r="BC39" s="97"/>
      <c r="BD39" s="97"/>
      <c r="BE39" s="97"/>
      <c r="BF39" s="97"/>
      <c r="BG39" s="97"/>
      <c r="BH39" s="97"/>
      <c r="BI39" s="97"/>
      <c r="BJ39" s="97"/>
      <c r="BK39" s="97"/>
      <c r="BL39" s="97"/>
      <c r="BM39" s="97"/>
      <c r="BN39" s="97"/>
      <c r="BO39" s="97"/>
      <c r="BP39" s="97"/>
      <c r="BQ39" s="97"/>
      <c r="BR39" s="97"/>
      <c r="BS39" s="97"/>
      <c r="BT39" s="97"/>
      <c r="BU39" s="97"/>
      <c r="BV39" s="97"/>
      <c r="BW39" s="97"/>
      <c r="BX39" s="97"/>
      <c r="BY39" s="97"/>
      <c r="BZ39" s="97"/>
      <c r="CA39" s="97"/>
      <c r="CB39" s="97"/>
      <c r="CC39" s="97"/>
      <c r="CD39" s="97"/>
      <c r="CE39" s="97"/>
      <c r="CF39" s="97"/>
      <c r="CG39" s="97"/>
      <c r="CH39" s="97"/>
      <c r="CI39" s="97"/>
      <c r="CJ39" s="97"/>
      <c r="CK39" s="97"/>
      <c r="CL39" s="97"/>
      <c r="CM39" s="97"/>
      <c r="CN39" s="97"/>
      <c r="CO39" s="97"/>
      <c r="CP39" s="97"/>
      <c r="CQ39" s="97"/>
      <c r="CR39" s="97"/>
      <c r="CS39" s="97"/>
      <c r="CT39" s="97"/>
      <c r="CU39" s="97"/>
      <c r="CV39" s="97"/>
      <c r="CW39" s="97"/>
      <c r="CX39" s="97"/>
      <c r="CY39" s="97"/>
      <c r="CZ39" s="97"/>
      <c r="DA39" s="97"/>
      <c r="DB39" s="97"/>
      <c r="DC39" s="97"/>
      <c r="DD39" s="97"/>
      <c r="DE39" s="97"/>
      <c r="DF39" s="97"/>
      <c r="DG39" s="97"/>
      <c r="DH39" s="97"/>
      <c r="DI39" s="97"/>
      <c r="DJ39" s="97"/>
      <c r="DK39" s="97"/>
      <c r="DL39" s="97"/>
      <c r="DM39" s="97"/>
      <c r="DN39" s="97"/>
      <c r="DO39" s="97"/>
      <c r="DP39" s="97"/>
      <c r="DQ39" s="97"/>
      <c r="DR39" s="97"/>
      <c r="DS39" s="97"/>
      <c r="DT39" s="97"/>
      <c r="DU39" s="97"/>
      <c r="DV39" s="97"/>
      <c r="DW39" s="97"/>
      <c r="DX39" s="97"/>
      <c r="DY39" s="97"/>
      <c r="DZ39" s="97"/>
      <c r="EA39" s="97"/>
      <c r="EB39" s="97"/>
      <c r="EC39" s="97"/>
      <c r="ED39" s="97"/>
      <c r="EE39" s="97"/>
      <c r="EF39" s="97"/>
      <c r="EG39" s="97"/>
      <c r="EH39" s="97"/>
      <c r="EI39" s="97"/>
      <c r="EJ39" s="97"/>
      <c r="EK39" s="97"/>
      <c r="EL39" s="97"/>
      <c r="EM39" s="97"/>
      <c r="EN39" s="97"/>
      <c r="EO39" s="97"/>
      <c r="EP39" s="97"/>
      <c r="EQ39" s="97"/>
      <c r="ER39" s="97"/>
      <c r="ES39" s="97"/>
      <c r="ET39" s="97"/>
      <c r="EU39" s="97"/>
      <c r="EV39" s="97"/>
      <c r="EW39" s="97"/>
      <c r="EX39" s="97"/>
      <c r="EY39" s="97"/>
      <c r="EZ39" s="97"/>
      <c r="FA39" s="97"/>
      <c r="FB39" s="97"/>
      <c r="FC39" s="97"/>
      <c r="FD39" s="97"/>
      <c r="FE39" s="97"/>
      <c r="FF39" s="97"/>
      <c r="FG39" s="97"/>
      <c r="FH39" s="97"/>
      <c r="FI39" s="97"/>
      <c r="FJ39" s="97"/>
      <c r="FK39" s="97"/>
      <c r="FL39" s="97"/>
      <c r="FM39" s="97"/>
      <c r="FN39" s="97"/>
      <c r="FO39" s="97"/>
      <c r="FP39" s="97"/>
      <c r="FQ39" s="97"/>
      <c r="FR39" s="97"/>
      <c r="FS39" s="97"/>
      <c r="FT39" s="97"/>
      <c r="FU39" s="97"/>
      <c r="FV39" s="97"/>
      <c r="FW39" s="97"/>
      <c r="FX39" s="97"/>
      <c r="FY39" s="97"/>
      <c r="FZ39" s="97"/>
      <c r="GA39" s="97"/>
      <c r="GB39" s="97"/>
      <c r="GC39" s="97"/>
      <c r="GD39" s="97"/>
      <c r="GE39" s="97"/>
      <c r="GF39" s="97"/>
      <c r="GG39" s="97"/>
      <c r="GH39" s="97"/>
      <c r="GI39" s="97"/>
      <c r="GJ39" s="97"/>
      <c r="GK39" s="97"/>
      <c r="GL39" s="97"/>
      <c r="GM39" s="97"/>
      <c r="GN39" s="97"/>
      <c r="GO39" s="97"/>
      <c r="GP39" s="97"/>
      <c r="GQ39" s="97"/>
      <c r="GR39" s="97"/>
      <c r="GS39" s="97"/>
      <c r="GT39" s="97"/>
      <c r="GU39" s="97"/>
      <c r="GV39" s="97"/>
      <c r="GW39" s="97"/>
      <c r="GX39" s="97"/>
      <c r="GY39" s="97"/>
      <c r="GZ39" s="97"/>
      <c r="HA39" s="97"/>
      <c r="HB39" s="97"/>
      <c r="HC39" s="97"/>
      <c r="HD39" s="97"/>
      <c r="HE39" s="97"/>
      <c r="HF39" s="97"/>
      <c r="HG39" s="97"/>
      <c r="HH39" s="97"/>
      <c r="HI39" s="97"/>
      <c r="HJ39" s="97"/>
      <c r="HK39" s="97"/>
      <c r="HL39" s="97"/>
      <c r="HM39" s="97"/>
      <c r="HN39" s="97"/>
      <c r="HO39" s="97"/>
      <c r="HP39" s="97"/>
      <c r="HQ39" s="97"/>
      <c r="HR39" s="97"/>
      <c r="HS39" s="97"/>
      <c r="HT39" s="97"/>
      <c r="HU39" s="97"/>
      <c r="HV39" s="97"/>
      <c r="HW39" s="97"/>
      <c r="HX39" s="97"/>
      <c r="HY39" s="97"/>
      <c r="HZ39" s="97"/>
      <c r="IA39" s="97"/>
      <c r="IB39" s="97"/>
      <c r="IC39" s="97"/>
      <c r="ID39" s="97"/>
      <c r="IE39" s="97"/>
      <c r="IF39" s="97"/>
      <c r="IG39" s="97"/>
      <c r="IH39" s="97"/>
      <c r="II39" s="97"/>
      <c r="IJ39" s="97"/>
      <c r="IK39" s="97"/>
    </row>
    <row r="40" spans="1:245" s="273" customFormat="1" x14ac:dyDescent="0.2">
      <c r="A40" s="2546" t="s">
        <v>477</v>
      </c>
      <c r="B40" s="2576"/>
      <c r="C40" s="2576"/>
      <c r="D40" s="2578"/>
      <c r="E40" s="2576"/>
      <c r="F40" s="2576"/>
      <c r="G40" s="2576"/>
      <c r="H40" s="2576"/>
      <c r="J40" s="97"/>
      <c r="K40" s="97"/>
      <c r="L40" s="97"/>
      <c r="M40" s="97"/>
      <c r="N40" s="97"/>
      <c r="O40" s="97"/>
      <c r="P40" s="97"/>
      <c r="Q40" s="97"/>
      <c r="R40" s="97"/>
      <c r="S40" s="97"/>
      <c r="T40" s="97"/>
      <c r="U40" s="97"/>
      <c r="V40" s="97"/>
      <c r="W40" s="97"/>
      <c r="X40" s="97"/>
      <c r="Y40" s="97"/>
      <c r="Z40" s="97"/>
      <c r="AA40" s="97"/>
      <c r="AB40" s="97"/>
      <c r="AC40" s="97"/>
      <c r="AD40" s="97"/>
      <c r="AE40" s="97"/>
      <c r="AF40" s="97"/>
      <c r="AG40" s="97"/>
      <c r="AH40" s="97"/>
      <c r="AI40" s="97"/>
      <c r="AJ40" s="97"/>
      <c r="AK40" s="97"/>
      <c r="AL40" s="97"/>
      <c r="AM40" s="97"/>
      <c r="AN40" s="97"/>
      <c r="AO40" s="97"/>
      <c r="AP40" s="97"/>
      <c r="AQ40" s="97"/>
      <c r="AR40" s="97"/>
      <c r="AS40" s="97"/>
      <c r="AT40" s="97"/>
      <c r="AU40" s="97"/>
      <c r="AV40" s="97"/>
      <c r="AW40" s="97"/>
      <c r="AX40" s="97"/>
      <c r="AY40" s="97"/>
      <c r="AZ40" s="97"/>
      <c r="BA40" s="97"/>
      <c r="BB40" s="97"/>
      <c r="BC40" s="97"/>
      <c r="BD40" s="97"/>
      <c r="BE40" s="97"/>
      <c r="BF40" s="97"/>
      <c r="BG40" s="97"/>
      <c r="BH40" s="97"/>
      <c r="BI40" s="97"/>
      <c r="BJ40" s="97"/>
      <c r="BK40" s="97"/>
      <c r="BL40" s="97"/>
      <c r="BM40" s="97"/>
      <c r="BN40" s="97"/>
      <c r="BO40" s="97"/>
      <c r="BP40" s="97"/>
      <c r="BQ40" s="97"/>
      <c r="BR40" s="97"/>
      <c r="BS40" s="97"/>
      <c r="BT40" s="97"/>
      <c r="BU40" s="97"/>
      <c r="BV40" s="97"/>
      <c r="BW40" s="97"/>
      <c r="BX40" s="97"/>
      <c r="BY40" s="97"/>
      <c r="BZ40" s="97"/>
      <c r="CA40" s="97"/>
      <c r="CB40" s="97"/>
      <c r="CC40" s="97"/>
      <c r="CD40" s="97"/>
      <c r="CE40" s="97"/>
      <c r="CF40" s="97"/>
      <c r="CG40" s="97"/>
      <c r="CH40" s="97"/>
      <c r="CI40" s="97"/>
      <c r="CJ40" s="97"/>
      <c r="CK40" s="97"/>
      <c r="CL40" s="97"/>
      <c r="CM40" s="97"/>
      <c r="CN40" s="97"/>
      <c r="CO40" s="97"/>
      <c r="CP40" s="97"/>
      <c r="CQ40" s="97"/>
      <c r="CR40" s="97"/>
      <c r="CS40" s="97"/>
      <c r="CT40" s="97"/>
      <c r="CU40" s="97"/>
      <c r="CV40" s="97"/>
      <c r="CW40" s="97"/>
      <c r="CX40" s="97"/>
      <c r="CY40" s="97"/>
      <c r="CZ40" s="97"/>
      <c r="DA40" s="97"/>
      <c r="DB40" s="97"/>
      <c r="DC40" s="97"/>
      <c r="DD40" s="97"/>
      <c r="DE40" s="97"/>
      <c r="DF40" s="97"/>
      <c r="DG40" s="97"/>
      <c r="DH40" s="97"/>
      <c r="DI40" s="97"/>
      <c r="DJ40" s="97"/>
      <c r="DK40" s="97"/>
      <c r="DL40" s="97"/>
      <c r="DM40" s="97"/>
      <c r="DN40" s="97"/>
      <c r="DO40" s="97"/>
      <c r="DP40" s="97"/>
      <c r="DQ40" s="97"/>
      <c r="DR40" s="97"/>
      <c r="DS40" s="97"/>
      <c r="DT40" s="97"/>
      <c r="DU40" s="97"/>
      <c r="DV40" s="97"/>
      <c r="DW40" s="97"/>
      <c r="DX40" s="97"/>
      <c r="DY40" s="97"/>
      <c r="DZ40" s="97"/>
      <c r="EA40" s="97"/>
      <c r="EB40" s="97"/>
      <c r="EC40" s="97"/>
      <c r="ED40" s="97"/>
      <c r="EE40" s="97"/>
      <c r="EF40" s="97"/>
      <c r="EG40" s="97"/>
      <c r="EH40" s="97"/>
      <c r="EI40" s="97"/>
      <c r="EJ40" s="97"/>
      <c r="EK40" s="97"/>
      <c r="EL40" s="97"/>
      <c r="EM40" s="97"/>
      <c r="EN40" s="97"/>
      <c r="EO40" s="97"/>
      <c r="EP40" s="97"/>
      <c r="EQ40" s="97"/>
      <c r="ER40" s="97"/>
      <c r="ES40" s="97"/>
      <c r="ET40" s="97"/>
      <c r="EU40" s="97"/>
      <c r="EV40" s="97"/>
      <c r="EW40" s="97"/>
      <c r="EX40" s="97"/>
      <c r="EY40" s="97"/>
      <c r="EZ40" s="97"/>
      <c r="FA40" s="97"/>
      <c r="FB40" s="97"/>
      <c r="FC40" s="97"/>
      <c r="FD40" s="97"/>
      <c r="FE40" s="97"/>
      <c r="FF40" s="97"/>
      <c r="FG40" s="97"/>
      <c r="FH40" s="97"/>
      <c r="FI40" s="97"/>
      <c r="FJ40" s="97"/>
      <c r="FK40" s="97"/>
      <c r="FL40" s="97"/>
      <c r="FM40" s="97"/>
      <c r="FN40" s="97"/>
      <c r="FO40" s="97"/>
      <c r="FP40" s="97"/>
      <c r="FQ40" s="97"/>
      <c r="FR40" s="97"/>
      <c r="FS40" s="97"/>
      <c r="FT40" s="97"/>
      <c r="FU40" s="97"/>
      <c r="FV40" s="97"/>
      <c r="FW40" s="97"/>
      <c r="FX40" s="97"/>
      <c r="FY40" s="97"/>
      <c r="FZ40" s="97"/>
      <c r="GA40" s="97"/>
      <c r="GB40" s="97"/>
      <c r="GC40" s="97"/>
      <c r="GD40" s="97"/>
      <c r="GE40" s="97"/>
      <c r="GF40" s="97"/>
      <c r="GG40" s="97"/>
      <c r="GH40" s="97"/>
      <c r="GI40" s="97"/>
      <c r="GJ40" s="97"/>
      <c r="GK40" s="97"/>
      <c r="GL40" s="97"/>
      <c r="GM40" s="97"/>
      <c r="GN40" s="97"/>
      <c r="GO40" s="97"/>
      <c r="GP40" s="97"/>
      <c r="GQ40" s="97"/>
      <c r="GR40" s="97"/>
      <c r="GS40" s="97"/>
      <c r="GT40" s="97"/>
      <c r="GU40" s="97"/>
      <c r="GV40" s="97"/>
      <c r="GW40" s="97"/>
      <c r="GX40" s="97"/>
      <c r="GY40" s="97"/>
      <c r="GZ40" s="97"/>
      <c r="HA40" s="97"/>
      <c r="HB40" s="97"/>
      <c r="HC40" s="97"/>
      <c r="HD40" s="97"/>
      <c r="HE40" s="97"/>
      <c r="HF40" s="97"/>
      <c r="HG40" s="97"/>
      <c r="HH40" s="97"/>
      <c r="HI40" s="97"/>
      <c r="HJ40" s="97"/>
      <c r="HK40" s="97"/>
      <c r="HL40" s="97"/>
      <c r="HM40" s="97"/>
      <c r="HN40" s="97"/>
      <c r="HO40" s="97"/>
      <c r="HP40" s="97"/>
      <c r="HQ40" s="97"/>
      <c r="HR40" s="97"/>
      <c r="HS40" s="97"/>
      <c r="HT40" s="97"/>
      <c r="HU40" s="97"/>
      <c r="HV40" s="97"/>
      <c r="HW40" s="97"/>
      <c r="HX40" s="97"/>
      <c r="HY40" s="97"/>
      <c r="HZ40" s="97"/>
      <c r="IA40" s="97"/>
      <c r="IB40" s="97"/>
      <c r="IC40" s="97"/>
      <c r="ID40" s="97"/>
      <c r="IE40" s="97"/>
      <c r="IF40" s="97"/>
      <c r="IG40" s="97"/>
      <c r="IH40" s="97"/>
      <c r="II40" s="97"/>
      <c r="IJ40" s="97"/>
      <c r="IK40" s="97"/>
    </row>
    <row r="41" spans="1:245" s="273" customFormat="1" x14ac:dyDescent="0.2">
      <c r="A41" s="2555" t="s">
        <v>455</v>
      </c>
      <c r="B41" s="2576"/>
      <c r="C41" s="2576"/>
      <c r="D41" s="2578"/>
      <c r="E41" s="2576"/>
      <c r="F41" s="2576"/>
      <c r="G41" s="2576"/>
      <c r="H41" s="2576"/>
      <c r="J41" s="97"/>
      <c r="K41" s="97"/>
      <c r="L41" s="97"/>
      <c r="M41" s="97"/>
      <c r="N41" s="97"/>
      <c r="O41" s="97"/>
      <c r="P41" s="97"/>
      <c r="Q41" s="97"/>
      <c r="R41" s="97"/>
      <c r="S41" s="97"/>
      <c r="T41" s="97"/>
      <c r="U41" s="97"/>
      <c r="V41" s="97"/>
      <c r="W41" s="97"/>
      <c r="X41" s="97"/>
      <c r="Y41" s="97"/>
      <c r="Z41" s="97"/>
      <c r="AA41" s="97"/>
      <c r="AB41" s="97"/>
      <c r="AC41" s="97"/>
      <c r="AD41" s="97"/>
      <c r="AE41" s="97"/>
      <c r="AF41" s="97"/>
      <c r="AG41" s="97"/>
      <c r="AH41" s="97"/>
      <c r="AI41" s="97"/>
      <c r="AJ41" s="97"/>
      <c r="AK41" s="97"/>
      <c r="AL41" s="97"/>
      <c r="AM41" s="97"/>
      <c r="AN41" s="97"/>
      <c r="AO41" s="97"/>
      <c r="AP41" s="97"/>
      <c r="AQ41" s="97"/>
      <c r="AR41" s="97"/>
      <c r="AS41" s="97"/>
      <c r="AT41" s="97"/>
      <c r="AU41" s="97"/>
      <c r="AV41" s="97"/>
      <c r="AW41" s="97"/>
      <c r="AX41" s="97"/>
      <c r="AY41" s="97"/>
      <c r="AZ41" s="97"/>
      <c r="BA41" s="97"/>
      <c r="BB41" s="97"/>
      <c r="BC41" s="97"/>
      <c r="BD41" s="97"/>
      <c r="BE41" s="97"/>
      <c r="BF41" s="97"/>
      <c r="BG41" s="97"/>
      <c r="BH41" s="97"/>
      <c r="BI41" s="97"/>
      <c r="BJ41" s="97"/>
      <c r="BK41" s="97"/>
      <c r="BL41" s="97"/>
      <c r="BM41" s="97"/>
      <c r="BN41" s="97"/>
      <c r="BO41" s="97"/>
      <c r="BP41" s="97"/>
      <c r="BQ41" s="97"/>
      <c r="BR41" s="97"/>
      <c r="BS41" s="97"/>
      <c r="BT41" s="97"/>
      <c r="BU41" s="97"/>
      <c r="BV41" s="97"/>
      <c r="BW41" s="97"/>
      <c r="BX41" s="97"/>
      <c r="BY41" s="97"/>
      <c r="BZ41" s="97"/>
      <c r="CA41" s="97"/>
      <c r="CB41" s="97"/>
      <c r="CC41" s="97"/>
      <c r="CD41" s="97"/>
      <c r="CE41" s="97"/>
      <c r="CF41" s="97"/>
      <c r="CG41" s="97"/>
      <c r="CH41" s="97"/>
      <c r="CI41" s="97"/>
      <c r="CJ41" s="97"/>
      <c r="CK41" s="97"/>
      <c r="CL41" s="97"/>
      <c r="CM41" s="97"/>
      <c r="CN41" s="97"/>
      <c r="CO41" s="97"/>
      <c r="CP41" s="97"/>
      <c r="CQ41" s="97"/>
      <c r="CR41" s="97"/>
      <c r="CS41" s="97"/>
      <c r="CT41" s="97"/>
      <c r="CU41" s="97"/>
      <c r="CV41" s="97"/>
      <c r="CW41" s="97"/>
      <c r="CX41" s="97"/>
      <c r="CY41" s="97"/>
      <c r="CZ41" s="97"/>
      <c r="DA41" s="97"/>
      <c r="DB41" s="97"/>
      <c r="DC41" s="97"/>
      <c r="DD41" s="97"/>
      <c r="DE41" s="97"/>
      <c r="DF41" s="97"/>
      <c r="DG41" s="97"/>
      <c r="DH41" s="97"/>
      <c r="DI41" s="97"/>
      <c r="DJ41" s="97"/>
      <c r="DK41" s="97"/>
      <c r="DL41" s="97"/>
      <c r="DM41" s="97"/>
      <c r="DN41" s="97"/>
      <c r="DO41" s="97"/>
      <c r="DP41" s="97"/>
      <c r="DQ41" s="97"/>
      <c r="DR41" s="97"/>
      <c r="DS41" s="97"/>
      <c r="DT41" s="97"/>
      <c r="DU41" s="97"/>
      <c r="DV41" s="97"/>
      <c r="DW41" s="97"/>
      <c r="DX41" s="97"/>
      <c r="DY41" s="97"/>
      <c r="DZ41" s="97"/>
      <c r="EA41" s="97"/>
      <c r="EB41" s="97"/>
      <c r="EC41" s="97"/>
      <c r="ED41" s="97"/>
      <c r="EE41" s="97"/>
      <c r="EF41" s="97"/>
      <c r="EG41" s="97"/>
      <c r="EH41" s="97"/>
      <c r="EI41" s="97"/>
      <c r="EJ41" s="97"/>
      <c r="EK41" s="97"/>
      <c r="EL41" s="97"/>
      <c r="EM41" s="97"/>
      <c r="EN41" s="97"/>
      <c r="EO41" s="97"/>
      <c r="EP41" s="97"/>
      <c r="EQ41" s="97"/>
      <c r="ER41" s="97"/>
      <c r="ES41" s="97"/>
      <c r="ET41" s="97"/>
      <c r="EU41" s="97"/>
      <c r="EV41" s="97"/>
      <c r="EW41" s="97"/>
      <c r="EX41" s="97"/>
      <c r="EY41" s="97"/>
      <c r="EZ41" s="97"/>
      <c r="FA41" s="97"/>
      <c r="FB41" s="97"/>
      <c r="FC41" s="97"/>
      <c r="FD41" s="97"/>
      <c r="FE41" s="97"/>
      <c r="FF41" s="97"/>
      <c r="FG41" s="97"/>
      <c r="FH41" s="97"/>
      <c r="FI41" s="97"/>
      <c r="FJ41" s="97"/>
      <c r="FK41" s="97"/>
      <c r="FL41" s="97"/>
      <c r="FM41" s="97"/>
      <c r="FN41" s="97"/>
      <c r="FO41" s="97"/>
      <c r="FP41" s="97"/>
      <c r="FQ41" s="97"/>
      <c r="FR41" s="97"/>
      <c r="FS41" s="97"/>
      <c r="FT41" s="97"/>
      <c r="FU41" s="97"/>
      <c r="FV41" s="97"/>
      <c r="FW41" s="97"/>
      <c r="FX41" s="97"/>
      <c r="FY41" s="97"/>
      <c r="FZ41" s="97"/>
      <c r="GA41" s="97"/>
      <c r="GB41" s="97"/>
      <c r="GC41" s="97"/>
      <c r="GD41" s="97"/>
      <c r="GE41" s="97"/>
      <c r="GF41" s="97"/>
      <c r="GG41" s="97"/>
      <c r="GH41" s="97"/>
      <c r="GI41" s="97"/>
      <c r="GJ41" s="97"/>
      <c r="GK41" s="97"/>
      <c r="GL41" s="97"/>
      <c r="GM41" s="97"/>
      <c r="GN41" s="97"/>
      <c r="GO41" s="97"/>
      <c r="GP41" s="97"/>
      <c r="GQ41" s="97"/>
      <c r="GR41" s="97"/>
      <c r="GS41" s="97"/>
      <c r="GT41" s="97"/>
      <c r="GU41" s="97"/>
      <c r="GV41" s="97"/>
      <c r="GW41" s="97"/>
      <c r="GX41" s="97"/>
      <c r="GY41" s="97"/>
      <c r="GZ41" s="97"/>
      <c r="HA41" s="97"/>
      <c r="HB41" s="97"/>
      <c r="HC41" s="97"/>
      <c r="HD41" s="97"/>
      <c r="HE41" s="97"/>
      <c r="HF41" s="97"/>
      <c r="HG41" s="97"/>
      <c r="HH41" s="97"/>
      <c r="HI41" s="97"/>
      <c r="HJ41" s="97"/>
      <c r="HK41" s="97"/>
      <c r="HL41" s="97"/>
      <c r="HM41" s="97"/>
      <c r="HN41" s="97"/>
      <c r="HO41" s="97"/>
      <c r="HP41" s="97"/>
      <c r="HQ41" s="97"/>
      <c r="HR41" s="97"/>
      <c r="HS41" s="97"/>
      <c r="HT41" s="97"/>
      <c r="HU41" s="97"/>
      <c r="HV41" s="97"/>
      <c r="HW41" s="97"/>
      <c r="HX41" s="97"/>
      <c r="HY41" s="97"/>
      <c r="HZ41" s="97"/>
      <c r="IA41" s="97"/>
      <c r="IB41" s="97"/>
      <c r="IC41" s="97"/>
      <c r="ID41" s="97"/>
      <c r="IE41" s="97"/>
      <c r="IF41" s="97"/>
      <c r="IG41" s="97"/>
      <c r="IH41" s="97"/>
      <c r="II41" s="97"/>
      <c r="IJ41" s="97"/>
      <c r="IK41" s="97"/>
    </row>
    <row r="42" spans="1:245" s="273" customFormat="1" x14ac:dyDescent="0.2">
      <c r="A42" s="2555" t="s">
        <v>22</v>
      </c>
      <c r="B42" s="2576"/>
      <c r="C42" s="2576"/>
      <c r="D42" s="2578"/>
      <c r="E42" s="2576"/>
      <c r="F42" s="2576"/>
      <c r="G42" s="2576"/>
      <c r="H42" s="2576"/>
      <c r="J42" s="97"/>
      <c r="K42" s="97"/>
      <c r="L42" s="97"/>
      <c r="M42" s="97"/>
      <c r="N42" s="97"/>
      <c r="O42" s="97"/>
      <c r="P42" s="97"/>
      <c r="Q42" s="97"/>
      <c r="R42" s="97"/>
      <c r="S42" s="97"/>
      <c r="T42" s="97"/>
      <c r="U42" s="97"/>
      <c r="V42" s="97"/>
      <c r="W42" s="97"/>
      <c r="X42" s="97"/>
      <c r="Y42" s="97"/>
      <c r="Z42" s="97"/>
      <c r="AA42" s="97"/>
      <c r="AB42" s="97"/>
      <c r="AC42" s="97"/>
      <c r="AD42" s="97"/>
      <c r="AE42" s="97"/>
      <c r="AF42" s="97"/>
      <c r="AG42" s="97"/>
      <c r="AH42" s="97"/>
      <c r="AI42" s="97"/>
      <c r="AJ42" s="97"/>
      <c r="AK42" s="97"/>
      <c r="AL42" s="97"/>
      <c r="AM42" s="97"/>
      <c r="AN42" s="97"/>
      <c r="AO42" s="97"/>
      <c r="AP42" s="97"/>
      <c r="AQ42" s="97"/>
      <c r="AR42" s="97"/>
      <c r="AS42" s="97"/>
      <c r="AT42" s="97"/>
      <c r="AU42" s="97"/>
      <c r="AV42" s="97"/>
      <c r="AW42" s="97"/>
      <c r="AX42" s="97"/>
      <c r="AY42" s="97"/>
      <c r="AZ42" s="97"/>
      <c r="BA42" s="97"/>
      <c r="BB42" s="97"/>
      <c r="BC42" s="97"/>
      <c r="BD42" s="97"/>
      <c r="BE42" s="97"/>
      <c r="BF42" s="97"/>
      <c r="BG42" s="97"/>
      <c r="BH42" s="97"/>
      <c r="BI42" s="97"/>
      <c r="BJ42" s="97"/>
      <c r="BK42" s="97"/>
      <c r="BL42" s="97"/>
      <c r="BM42" s="97"/>
      <c r="BN42" s="97"/>
      <c r="BO42" s="97"/>
      <c r="BP42" s="97"/>
      <c r="BQ42" s="97"/>
      <c r="BR42" s="97"/>
      <c r="BS42" s="97"/>
      <c r="BT42" s="97"/>
      <c r="BU42" s="97"/>
      <c r="BV42" s="97"/>
      <c r="BW42" s="97"/>
      <c r="BX42" s="97"/>
      <c r="BY42" s="97"/>
      <c r="BZ42" s="97"/>
      <c r="CA42" s="97"/>
      <c r="CB42" s="97"/>
      <c r="CC42" s="97"/>
      <c r="CD42" s="97"/>
      <c r="CE42" s="97"/>
      <c r="CF42" s="97"/>
      <c r="CG42" s="97"/>
      <c r="CH42" s="97"/>
      <c r="CI42" s="97"/>
      <c r="CJ42" s="97"/>
      <c r="CK42" s="97"/>
      <c r="CL42" s="97"/>
      <c r="CM42" s="97"/>
      <c r="CN42" s="97"/>
      <c r="CO42" s="97"/>
      <c r="CP42" s="97"/>
      <c r="CQ42" s="97"/>
      <c r="CR42" s="97"/>
      <c r="CS42" s="97"/>
      <c r="CT42" s="97"/>
      <c r="CU42" s="97"/>
      <c r="CV42" s="97"/>
      <c r="CW42" s="97"/>
      <c r="CX42" s="97"/>
      <c r="CY42" s="97"/>
      <c r="CZ42" s="97"/>
      <c r="DA42" s="97"/>
      <c r="DB42" s="97"/>
      <c r="DC42" s="97"/>
      <c r="DD42" s="97"/>
      <c r="DE42" s="97"/>
      <c r="DF42" s="97"/>
      <c r="DG42" s="97"/>
      <c r="DH42" s="97"/>
      <c r="DI42" s="97"/>
      <c r="DJ42" s="97"/>
      <c r="DK42" s="97"/>
      <c r="DL42" s="97"/>
      <c r="DM42" s="97"/>
      <c r="DN42" s="97"/>
      <c r="DO42" s="97"/>
      <c r="DP42" s="97"/>
      <c r="DQ42" s="97"/>
      <c r="DR42" s="97"/>
      <c r="DS42" s="97"/>
      <c r="DT42" s="97"/>
      <c r="DU42" s="97"/>
      <c r="DV42" s="97"/>
      <c r="DW42" s="97"/>
      <c r="DX42" s="97"/>
      <c r="DY42" s="97"/>
      <c r="DZ42" s="97"/>
      <c r="EA42" s="97"/>
      <c r="EB42" s="97"/>
      <c r="EC42" s="97"/>
      <c r="ED42" s="97"/>
      <c r="EE42" s="97"/>
      <c r="EF42" s="97"/>
      <c r="EG42" s="97"/>
      <c r="EH42" s="97"/>
      <c r="EI42" s="97"/>
      <c r="EJ42" s="97"/>
      <c r="EK42" s="97"/>
      <c r="EL42" s="97"/>
      <c r="EM42" s="97"/>
      <c r="EN42" s="97"/>
      <c r="EO42" s="97"/>
      <c r="EP42" s="97"/>
      <c r="EQ42" s="97"/>
      <c r="ER42" s="97"/>
      <c r="ES42" s="97"/>
      <c r="ET42" s="97"/>
      <c r="EU42" s="97"/>
      <c r="EV42" s="97"/>
      <c r="EW42" s="97"/>
      <c r="EX42" s="97"/>
      <c r="EY42" s="97"/>
      <c r="EZ42" s="97"/>
      <c r="FA42" s="97"/>
      <c r="FB42" s="97"/>
      <c r="FC42" s="97"/>
      <c r="FD42" s="97"/>
      <c r="FE42" s="97"/>
      <c r="FF42" s="97"/>
      <c r="FG42" s="97"/>
      <c r="FH42" s="97"/>
      <c r="FI42" s="97"/>
      <c r="FJ42" s="97"/>
      <c r="FK42" s="97"/>
      <c r="FL42" s="97"/>
      <c r="FM42" s="97"/>
      <c r="FN42" s="97"/>
      <c r="FO42" s="97"/>
      <c r="FP42" s="97"/>
      <c r="FQ42" s="97"/>
      <c r="FR42" s="97"/>
      <c r="FS42" s="97"/>
      <c r="FT42" s="97"/>
      <c r="FU42" s="97"/>
      <c r="FV42" s="97"/>
      <c r="FW42" s="97"/>
      <c r="FX42" s="97"/>
      <c r="FY42" s="97"/>
      <c r="FZ42" s="97"/>
      <c r="GA42" s="97"/>
      <c r="GB42" s="97"/>
      <c r="GC42" s="97"/>
      <c r="GD42" s="97"/>
      <c r="GE42" s="97"/>
      <c r="GF42" s="97"/>
      <c r="GG42" s="97"/>
      <c r="GH42" s="97"/>
      <c r="GI42" s="97"/>
      <c r="GJ42" s="97"/>
      <c r="GK42" s="97"/>
      <c r="GL42" s="97"/>
      <c r="GM42" s="97"/>
      <c r="GN42" s="97"/>
      <c r="GO42" s="97"/>
      <c r="GP42" s="97"/>
      <c r="GQ42" s="97"/>
      <c r="GR42" s="97"/>
      <c r="GS42" s="97"/>
      <c r="GT42" s="97"/>
      <c r="GU42" s="97"/>
      <c r="GV42" s="97"/>
      <c r="GW42" s="97"/>
      <c r="GX42" s="97"/>
      <c r="GY42" s="97"/>
      <c r="GZ42" s="97"/>
      <c r="HA42" s="97"/>
      <c r="HB42" s="97"/>
      <c r="HC42" s="97"/>
      <c r="HD42" s="97"/>
      <c r="HE42" s="97"/>
      <c r="HF42" s="97"/>
      <c r="HG42" s="97"/>
      <c r="HH42" s="97"/>
      <c r="HI42" s="97"/>
      <c r="HJ42" s="97"/>
      <c r="HK42" s="97"/>
      <c r="HL42" s="97"/>
      <c r="HM42" s="97"/>
      <c r="HN42" s="97"/>
      <c r="HO42" s="97"/>
      <c r="HP42" s="97"/>
      <c r="HQ42" s="97"/>
      <c r="HR42" s="97"/>
      <c r="HS42" s="97"/>
      <c r="HT42" s="97"/>
      <c r="HU42" s="97"/>
      <c r="HV42" s="97"/>
      <c r="HW42" s="97"/>
      <c r="HX42" s="97"/>
      <c r="HY42" s="97"/>
      <c r="HZ42" s="97"/>
      <c r="IA42" s="97"/>
      <c r="IB42" s="97"/>
      <c r="IC42" s="97"/>
      <c r="ID42" s="97"/>
      <c r="IE42" s="97"/>
      <c r="IF42" s="97"/>
      <c r="IG42" s="97"/>
      <c r="IH42" s="97"/>
      <c r="II42" s="97"/>
      <c r="IJ42" s="97"/>
      <c r="IK42" s="97"/>
    </row>
    <row r="43" spans="1:245" s="273" customFormat="1" ht="45" customHeight="1" x14ac:dyDescent="0.2">
      <c r="A43" s="3210" t="s">
        <v>751</v>
      </c>
      <c r="B43" s="3210"/>
      <c r="C43" s="3210"/>
      <c r="D43" s="3210"/>
      <c r="E43" s="3210"/>
      <c r="F43" s="3210"/>
      <c r="G43" s="3210"/>
      <c r="H43" s="3210"/>
      <c r="J43" s="97"/>
      <c r="K43" s="97"/>
      <c r="L43" s="97"/>
      <c r="M43" s="97"/>
      <c r="N43" s="97"/>
      <c r="O43" s="97"/>
      <c r="P43" s="97"/>
      <c r="Q43" s="97"/>
      <c r="R43" s="97"/>
      <c r="S43" s="97"/>
      <c r="T43" s="97"/>
      <c r="U43" s="97"/>
      <c r="V43" s="97"/>
      <c r="W43" s="97"/>
      <c r="X43" s="97"/>
      <c r="Y43" s="97"/>
      <c r="Z43" s="97"/>
      <c r="AA43" s="97"/>
      <c r="AB43" s="97"/>
      <c r="AC43" s="97"/>
      <c r="AD43" s="97"/>
      <c r="AE43" s="97"/>
      <c r="AF43" s="97"/>
      <c r="AG43" s="97"/>
      <c r="AH43" s="97"/>
      <c r="AI43" s="97"/>
      <c r="AJ43" s="97"/>
      <c r="AK43" s="97"/>
      <c r="AL43" s="97"/>
      <c r="AM43" s="97"/>
      <c r="AN43" s="97"/>
      <c r="AO43" s="97"/>
      <c r="AP43" s="97"/>
      <c r="AQ43" s="97"/>
      <c r="AR43" s="97"/>
      <c r="AS43" s="97"/>
      <c r="AT43" s="97"/>
      <c r="AU43" s="97"/>
      <c r="AV43" s="97"/>
      <c r="AW43" s="97"/>
      <c r="AX43" s="97"/>
      <c r="AY43" s="97"/>
      <c r="AZ43" s="97"/>
      <c r="BA43" s="97"/>
      <c r="BB43" s="97"/>
      <c r="BC43" s="97"/>
      <c r="BD43" s="97"/>
      <c r="BE43" s="97"/>
      <c r="BF43" s="97"/>
      <c r="BG43" s="97"/>
      <c r="BH43" s="97"/>
      <c r="BI43" s="97"/>
      <c r="BJ43" s="97"/>
      <c r="BK43" s="97"/>
      <c r="BL43" s="97"/>
      <c r="BM43" s="97"/>
      <c r="BN43" s="97"/>
      <c r="BO43" s="97"/>
      <c r="BP43" s="97"/>
      <c r="BQ43" s="97"/>
      <c r="BR43" s="97"/>
      <c r="BS43" s="97"/>
      <c r="BT43" s="97"/>
      <c r="BU43" s="97"/>
      <c r="BV43" s="97"/>
      <c r="BW43" s="97"/>
      <c r="BX43" s="97"/>
      <c r="BY43" s="97"/>
      <c r="BZ43" s="97"/>
      <c r="CA43" s="97"/>
      <c r="CB43" s="97"/>
      <c r="CC43" s="97"/>
      <c r="CD43" s="97"/>
      <c r="CE43" s="97"/>
      <c r="CF43" s="97"/>
      <c r="CG43" s="97"/>
      <c r="CH43" s="97"/>
      <c r="CI43" s="97"/>
      <c r="CJ43" s="97"/>
      <c r="CK43" s="97"/>
      <c r="CL43" s="97"/>
      <c r="CM43" s="97"/>
      <c r="CN43" s="97"/>
      <c r="CO43" s="97"/>
      <c r="CP43" s="97"/>
      <c r="CQ43" s="97"/>
      <c r="CR43" s="97"/>
      <c r="CS43" s="97"/>
      <c r="CT43" s="97"/>
      <c r="CU43" s="97"/>
      <c r="CV43" s="97"/>
      <c r="CW43" s="97"/>
      <c r="CX43" s="97"/>
      <c r="CY43" s="97"/>
      <c r="CZ43" s="97"/>
      <c r="DA43" s="97"/>
      <c r="DB43" s="97"/>
      <c r="DC43" s="97"/>
      <c r="DD43" s="97"/>
      <c r="DE43" s="97"/>
      <c r="DF43" s="97"/>
      <c r="DG43" s="97"/>
      <c r="DH43" s="97"/>
      <c r="DI43" s="97"/>
      <c r="DJ43" s="97"/>
      <c r="DK43" s="97"/>
      <c r="DL43" s="97"/>
      <c r="DM43" s="97"/>
      <c r="DN43" s="97"/>
      <c r="DO43" s="97"/>
      <c r="DP43" s="97"/>
      <c r="DQ43" s="97"/>
      <c r="DR43" s="97"/>
      <c r="DS43" s="97"/>
      <c r="DT43" s="97"/>
      <c r="DU43" s="97"/>
      <c r="DV43" s="97"/>
      <c r="DW43" s="97"/>
      <c r="DX43" s="97"/>
      <c r="DY43" s="97"/>
      <c r="DZ43" s="97"/>
      <c r="EA43" s="97"/>
      <c r="EB43" s="97"/>
      <c r="EC43" s="97"/>
      <c r="ED43" s="97"/>
      <c r="EE43" s="97"/>
      <c r="EF43" s="97"/>
      <c r="EG43" s="97"/>
      <c r="EH43" s="97"/>
      <c r="EI43" s="97"/>
      <c r="EJ43" s="97"/>
      <c r="EK43" s="97"/>
      <c r="EL43" s="97"/>
      <c r="EM43" s="97"/>
      <c r="EN43" s="97"/>
      <c r="EO43" s="97"/>
      <c r="EP43" s="97"/>
      <c r="EQ43" s="97"/>
      <c r="ER43" s="97"/>
      <c r="ES43" s="97"/>
      <c r="ET43" s="97"/>
      <c r="EU43" s="97"/>
      <c r="EV43" s="97"/>
      <c r="EW43" s="97"/>
      <c r="EX43" s="97"/>
      <c r="EY43" s="97"/>
      <c r="EZ43" s="97"/>
      <c r="FA43" s="97"/>
      <c r="FB43" s="97"/>
      <c r="FC43" s="97"/>
      <c r="FD43" s="97"/>
      <c r="FE43" s="97"/>
      <c r="FF43" s="97"/>
      <c r="FG43" s="97"/>
      <c r="FH43" s="97"/>
      <c r="FI43" s="97"/>
      <c r="FJ43" s="97"/>
      <c r="FK43" s="97"/>
      <c r="FL43" s="97"/>
      <c r="FM43" s="97"/>
      <c r="FN43" s="97"/>
      <c r="FO43" s="97"/>
      <c r="FP43" s="97"/>
      <c r="FQ43" s="97"/>
      <c r="FR43" s="97"/>
      <c r="FS43" s="97"/>
      <c r="FT43" s="97"/>
      <c r="FU43" s="97"/>
      <c r="FV43" s="97"/>
      <c r="FW43" s="97"/>
      <c r="FX43" s="97"/>
      <c r="FY43" s="97"/>
      <c r="FZ43" s="97"/>
      <c r="GA43" s="97"/>
      <c r="GB43" s="97"/>
      <c r="GC43" s="97"/>
      <c r="GD43" s="97"/>
      <c r="GE43" s="97"/>
      <c r="GF43" s="97"/>
      <c r="GG43" s="97"/>
      <c r="GH43" s="97"/>
      <c r="GI43" s="97"/>
      <c r="GJ43" s="97"/>
      <c r="GK43" s="97"/>
      <c r="GL43" s="97"/>
      <c r="GM43" s="97"/>
      <c r="GN43" s="97"/>
      <c r="GO43" s="97"/>
      <c r="GP43" s="97"/>
      <c r="GQ43" s="97"/>
      <c r="GR43" s="97"/>
      <c r="GS43" s="97"/>
      <c r="GT43" s="97"/>
      <c r="GU43" s="97"/>
      <c r="GV43" s="97"/>
      <c r="GW43" s="97"/>
      <c r="GX43" s="97"/>
      <c r="GY43" s="97"/>
      <c r="GZ43" s="97"/>
      <c r="HA43" s="97"/>
      <c r="HB43" s="97"/>
      <c r="HC43" s="97"/>
      <c r="HD43" s="97"/>
      <c r="HE43" s="97"/>
      <c r="HF43" s="97"/>
      <c r="HG43" s="97"/>
      <c r="HH43" s="97"/>
      <c r="HI43" s="97"/>
      <c r="HJ43" s="97"/>
      <c r="HK43" s="97"/>
      <c r="HL43" s="97"/>
      <c r="HM43" s="97"/>
      <c r="HN43" s="97"/>
      <c r="HO43" s="97"/>
      <c r="HP43" s="97"/>
      <c r="HQ43" s="97"/>
      <c r="HR43" s="97"/>
      <c r="HS43" s="97"/>
      <c r="HT43" s="97"/>
      <c r="HU43" s="97"/>
      <c r="HV43" s="97"/>
      <c r="HW43" s="97"/>
      <c r="HX43" s="97"/>
      <c r="HY43" s="97"/>
      <c r="HZ43" s="97"/>
      <c r="IA43" s="97"/>
      <c r="IB43" s="97"/>
      <c r="IC43" s="97"/>
      <c r="ID43" s="97"/>
      <c r="IE43" s="97"/>
      <c r="IF43" s="97"/>
      <c r="IG43" s="97"/>
      <c r="IH43" s="97"/>
      <c r="II43" s="97"/>
      <c r="IJ43" s="97"/>
      <c r="IK43" s="97"/>
    </row>
  </sheetData>
  <mergeCells count="7">
    <mergeCell ref="A6:A9"/>
    <mergeCell ref="A43:H43"/>
    <mergeCell ref="A1:H1"/>
    <mergeCell ref="A5:H5"/>
    <mergeCell ref="A2:H2"/>
    <mergeCell ref="A3:H3"/>
    <mergeCell ref="A4:H4"/>
  </mergeCells>
  <printOptions horizontalCentered="1"/>
  <pageMargins left="0.7" right="0.7" top="0.75" bottom="0.5" header="0.3" footer="0.3"/>
  <pageSetup scale="76" orientation="landscape" r:id="rId1"/>
  <headerFooter>
    <oddFooter>&amp;R2015 Data Tables</odd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100-000000000000}">
  <sheetPr>
    <pageSetUpPr fitToPage="1"/>
  </sheetPr>
  <dimension ref="A1:F45"/>
  <sheetViews>
    <sheetView zoomScale="80" zoomScaleNormal="80" workbookViewId="0">
      <pane ySplit="9" topLeftCell="A22" activePane="bottomLeft" state="frozen"/>
      <selection activeCell="A48" sqref="A48:O48"/>
      <selection pane="bottomLeft" sqref="A1:F1"/>
    </sheetView>
  </sheetViews>
  <sheetFormatPr defaultColWidth="9.140625" defaultRowHeight="12.75" x14ac:dyDescent="0.2"/>
  <cols>
    <col min="1" max="4" width="21.5703125" style="97" customWidth="1"/>
    <col min="5" max="5" width="21.5703125" style="127" customWidth="1"/>
    <col min="6" max="6" width="21.5703125" style="273" customWidth="1"/>
    <col min="7" max="7" width="9.140625" style="97"/>
    <col min="8" max="8" width="14.42578125" style="97" bestFit="1" customWidth="1"/>
    <col min="9" max="9" width="16" style="97" bestFit="1" customWidth="1"/>
    <col min="10" max="16384" width="9.140625" style="97"/>
  </cols>
  <sheetData>
    <row r="1" spans="1:6" x14ac:dyDescent="0.2">
      <c r="A1" s="3028"/>
      <c r="B1" s="2911"/>
      <c r="C1" s="2911"/>
      <c r="D1" s="2911"/>
      <c r="E1" s="2911"/>
      <c r="F1" s="2912"/>
    </row>
    <row r="2" spans="1:6" ht="20.25" x14ac:dyDescent="0.3">
      <c r="A2" s="2731" t="s">
        <v>752</v>
      </c>
      <c r="B2" s="2732"/>
      <c r="C2" s="2732"/>
      <c r="D2" s="2732"/>
      <c r="E2" s="2732"/>
      <c r="F2" s="2733"/>
    </row>
    <row r="3" spans="1:6" ht="18" x14ac:dyDescent="0.25">
      <c r="A3" s="2696" t="s">
        <v>583</v>
      </c>
      <c r="B3" s="2697"/>
      <c r="C3" s="2697"/>
      <c r="D3" s="2697"/>
      <c r="E3" s="2697"/>
      <c r="F3" s="2698"/>
    </row>
    <row r="4" spans="1:6" ht="18" x14ac:dyDescent="0.25">
      <c r="A4" s="2696" t="s">
        <v>367</v>
      </c>
      <c r="B4" s="2697"/>
      <c r="C4" s="2697"/>
      <c r="D4" s="2697"/>
      <c r="E4" s="2697"/>
      <c r="F4" s="2698"/>
    </row>
    <row r="5" spans="1:6" ht="13.5" thickBot="1" x14ac:dyDescent="0.25">
      <c r="A5" s="3216"/>
      <c r="B5" s="3217"/>
      <c r="C5" s="3217"/>
      <c r="D5" s="3217"/>
      <c r="E5" s="3217"/>
      <c r="F5" s="3218"/>
    </row>
    <row r="6" spans="1:6" ht="12.75" customHeight="1" x14ac:dyDescent="0.2">
      <c r="A6" s="3367" t="s">
        <v>471</v>
      </c>
      <c r="B6" s="1520"/>
      <c r="C6" s="1521"/>
      <c r="D6" s="1521"/>
      <c r="E6" s="1521"/>
      <c r="F6" s="1523"/>
    </row>
    <row r="7" spans="1:6" ht="15" customHeight="1" x14ac:dyDescent="0.25">
      <c r="A7" s="3214"/>
      <c r="B7" s="1171" t="s">
        <v>9</v>
      </c>
      <c r="C7" s="1172" t="s">
        <v>573</v>
      </c>
      <c r="D7" s="1172" t="s">
        <v>575</v>
      </c>
      <c r="E7" s="1173" t="s">
        <v>584</v>
      </c>
      <c r="F7" s="1152" t="s">
        <v>577</v>
      </c>
    </row>
    <row r="8" spans="1:6" ht="12.75" customHeight="1" x14ac:dyDescent="0.2">
      <c r="A8" s="3214"/>
      <c r="B8" s="1174" t="s">
        <v>14</v>
      </c>
      <c r="C8" s="1175" t="s">
        <v>14</v>
      </c>
      <c r="D8" s="1176" t="s">
        <v>14</v>
      </c>
      <c r="E8" s="774"/>
      <c r="F8" s="1177"/>
    </row>
    <row r="9" spans="1:6" ht="12.75" customHeight="1" thickBot="1" x14ac:dyDescent="0.25">
      <c r="A9" s="3215"/>
      <c r="B9" s="1178"/>
      <c r="C9" s="13"/>
      <c r="D9" s="13"/>
      <c r="E9" s="13"/>
      <c r="F9" s="1539"/>
    </row>
    <row r="10" spans="1:6" ht="6.6" customHeight="1" x14ac:dyDescent="0.2">
      <c r="A10" s="348"/>
      <c r="B10" s="1540"/>
      <c r="C10" s="1541"/>
      <c r="D10" s="1541"/>
      <c r="E10" s="1542"/>
      <c r="F10" s="1543"/>
    </row>
    <row r="11" spans="1:6" ht="26.25" customHeight="1" x14ac:dyDescent="0.2">
      <c r="A11" s="348">
        <v>1980</v>
      </c>
      <c r="B11" s="1540">
        <v>24819.14272</v>
      </c>
      <c r="C11" s="1541">
        <v>42705.899361000003</v>
      </c>
      <c r="D11" s="1541">
        <v>17886.756641000004</v>
      </c>
      <c r="E11" s="1542">
        <v>0.77437103949976827</v>
      </c>
      <c r="F11" s="1543">
        <v>8.5000000000000006E-2</v>
      </c>
    </row>
    <row r="12" spans="1:6" ht="26.25" customHeight="1" x14ac:dyDescent="0.2">
      <c r="A12" s="348">
        <v>1985</v>
      </c>
      <c r="B12" s="1544">
        <v>22813.35</v>
      </c>
      <c r="C12" s="1544">
        <v>29245.67</v>
      </c>
      <c r="D12" s="1544">
        <v>6432.32</v>
      </c>
      <c r="E12" s="1542">
        <f>+(B12/C12)</f>
        <v>0.78005906515391854</v>
      </c>
      <c r="F12" s="1543">
        <v>9.7500000000000003E-2</v>
      </c>
    </row>
    <row r="13" spans="1:6" ht="16.5" customHeight="1" x14ac:dyDescent="0.2">
      <c r="A13" s="348">
        <v>1990</v>
      </c>
      <c r="B13" s="1544">
        <v>56512.49</v>
      </c>
      <c r="C13" s="1544">
        <v>68086.42</v>
      </c>
      <c r="D13" s="1544">
        <v>11573.93</v>
      </c>
      <c r="E13" s="1542">
        <v>0.83001118284674091</v>
      </c>
      <c r="F13" s="1543">
        <v>7.2499999999999995E-2</v>
      </c>
    </row>
    <row r="14" spans="1:6" ht="16.5" customHeight="1" x14ac:dyDescent="0.2">
      <c r="A14" s="348">
        <v>1991</v>
      </c>
      <c r="B14" s="1544">
        <v>62563.48</v>
      </c>
      <c r="C14" s="1544">
        <v>75631.37</v>
      </c>
      <c r="D14" s="1544">
        <v>13067.89</v>
      </c>
      <c r="E14" s="1542">
        <v>0.82721600838382281</v>
      </c>
      <c r="F14" s="1543">
        <v>7.2499999999999995E-2</v>
      </c>
    </row>
    <row r="15" spans="1:6" ht="16.5" customHeight="1" x14ac:dyDescent="0.2">
      <c r="A15" s="348">
        <v>1992</v>
      </c>
      <c r="B15" s="1544">
        <v>93790.36</v>
      </c>
      <c r="C15" s="1544">
        <v>111624.87</v>
      </c>
      <c r="D15" s="1544">
        <v>17834.509999999998</v>
      </c>
      <c r="E15" s="1542">
        <v>0.84022816779092335</v>
      </c>
      <c r="F15" s="1543">
        <v>6.25E-2</v>
      </c>
    </row>
    <row r="16" spans="1:6" ht="16.5" customHeight="1" x14ac:dyDescent="0.2">
      <c r="A16" s="348">
        <v>1993</v>
      </c>
      <c r="B16" s="1544">
        <v>95331.16</v>
      </c>
      <c r="C16" s="1544">
        <v>115195.31</v>
      </c>
      <c r="D16" s="1544">
        <v>19864.150000000001</v>
      </c>
      <c r="E16" s="1542">
        <v>0.82756112206304233</v>
      </c>
      <c r="F16" s="1543">
        <v>6.4000000000000001E-2</v>
      </c>
    </row>
    <row r="17" spans="1:6" ht="16.5" customHeight="1" x14ac:dyDescent="0.2">
      <c r="A17" s="348">
        <v>1994</v>
      </c>
      <c r="B17" s="1544">
        <v>128718.25</v>
      </c>
      <c r="C17" s="1544">
        <v>157911.34</v>
      </c>
      <c r="D17" s="1544">
        <v>29193.09</v>
      </c>
      <c r="E17" s="1542">
        <v>0.81512986971043377</v>
      </c>
      <c r="F17" s="1543">
        <v>5.6500000000000002E-2</v>
      </c>
    </row>
    <row r="18" spans="1:6" ht="16.5" customHeight="1" x14ac:dyDescent="0.2">
      <c r="A18" s="348">
        <v>1995</v>
      </c>
      <c r="B18" s="1544">
        <v>118707.28</v>
      </c>
      <c r="C18" s="1544">
        <v>141433.76</v>
      </c>
      <c r="D18" s="1544">
        <v>22726.48</v>
      </c>
      <c r="E18" s="1542">
        <v>0.8393136122521242</v>
      </c>
      <c r="F18" s="1543">
        <v>7.1499999999999994E-2</v>
      </c>
    </row>
    <row r="19" spans="1:6" ht="16.5" customHeight="1" x14ac:dyDescent="0.2">
      <c r="A19" s="348">
        <v>1996</v>
      </c>
      <c r="B19" s="1544">
        <v>168347.47</v>
      </c>
      <c r="C19" s="1544">
        <v>208366.28</v>
      </c>
      <c r="D19" s="1544">
        <v>40018.81</v>
      </c>
      <c r="E19" s="1542">
        <v>0.80794008512317828</v>
      </c>
      <c r="F19" s="1543">
        <v>5.2999999999999999E-2</v>
      </c>
    </row>
    <row r="20" spans="1:6" ht="16.5" customHeight="1" x14ac:dyDescent="0.2">
      <c r="A20" s="348">
        <v>1997</v>
      </c>
      <c r="B20" s="1544">
        <v>152633</v>
      </c>
      <c r="C20" s="1544">
        <v>185182</v>
      </c>
      <c r="D20" s="1544">
        <v>32549</v>
      </c>
      <c r="E20" s="1542">
        <v>0.82423237679688088</v>
      </c>
      <c r="F20" s="1543">
        <v>5.8000000000000003E-2</v>
      </c>
    </row>
    <row r="21" spans="1:6" ht="16.5" customHeight="1" x14ac:dyDescent="0.2">
      <c r="A21" s="348">
        <v>1998</v>
      </c>
      <c r="B21" s="1544">
        <v>180084</v>
      </c>
      <c r="C21" s="1544">
        <v>219582</v>
      </c>
      <c r="D21" s="1544">
        <v>39497</v>
      </c>
      <c r="E21" s="1542">
        <v>0.82012186791267039</v>
      </c>
      <c r="F21" s="1543">
        <v>5.3999999999999999E-2</v>
      </c>
    </row>
    <row r="22" spans="1:6" ht="16.5" customHeight="1" x14ac:dyDescent="0.2">
      <c r="A22" s="348">
        <v>1999</v>
      </c>
      <c r="B22" s="1544">
        <v>206567.97</v>
      </c>
      <c r="C22" s="1544">
        <v>250946.86</v>
      </c>
      <c r="D22" s="1544">
        <v>44378.89</v>
      </c>
      <c r="E22" s="1542">
        <v>0.82315423273277866</v>
      </c>
      <c r="F22" s="1543">
        <v>5.2999999999999999E-2</v>
      </c>
    </row>
    <row r="23" spans="1:6" ht="16.5" customHeight="1" x14ac:dyDescent="0.2">
      <c r="A23" s="348">
        <v>2000</v>
      </c>
      <c r="B23" s="1544">
        <v>110728.63</v>
      </c>
      <c r="C23" s="1544">
        <v>131863.91</v>
      </c>
      <c r="D23" s="1544">
        <v>21135.279999999999</v>
      </c>
      <c r="E23" s="1542">
        <v>0.83971899513672843</v>
      </c>
      <c r="F23" s="1543">
        <v>7.0000000000000007E-2</v>
      </c>
    </row>
    <row r="24" spans="1:6" ht="16.5" customHeight="1" x14ac:dyDescent="0.2">
      <c r="A24" s="348">
        <v>2001</v>
      </c>
      <c r="B24" s="1544">
        <v>222296.04</v>
      </c>
      <c r="C24" s="1544">
        <v>270708</v>
      </c>
      <c r="D24" s="1544">
        <v>48411.96</v>
      </c>
      <c r="E24" s="1542">
        <v>0.82116538853672594</v>
      </c>
      <c r="F24" s="1543">
        <v>6.4000000000000001E-2</v>
      </c>
    </row>
    <row r="25" spans="1:6" ht="16.5" customHeight="1" x14ac:dyDescent="0.2">
      <c r="A25" s="348">
        <v>2002</v>
      </c>
      <c r="B25" s="1544">
        <v>295337.8</v>
      </c>
      <c r="C25" s="1544">
        <v>397807.24</v>
      </c>
      <c r="D25" s="1544">
        <v>102469.44</v>
      </c>
      <c r="E25" s="1542">
        <v>0.74241434117689764</v>
      </c>
      <c r="F25" s="1543">
        <v>5.7000000000000002E-2</v>
      </c>
    </row>
    <row r="26" spans="1:6" ht="16.5" customHeight="1" x14ac:dyDescent="0.2">
      <c r="A26" s="348">
        <v>2003</v>
      </c>
      <c r="B26" s="1544">
        <v>304027.31</v>
      </c>
      <c r="C26" s="1544">
        <v>482942.23</v>
      </c>
      <c r="D26" s="1544">
        <v>178914.92</v>
      </c>
      <c r="E26" s="1542">
        <v>0.62953142449356725</v>
      </c>
      <c r="F26" s="1543">
        <v>0.05</v>
      </c>
    </row>
    <row r="27" spans="1:6" ht="16.5" customHeight="1" x14ac:dyDescent="0.2">
      <c r="A27" s="348">
        <v>2004</v>
      </c>
      <c r="B27" s="1544">
        <v>342777</v>
      </c>
      <c r="C27" s="1544">
        <v>551959</v>
      </c>
      <c r="D27" s="1544">
        <v>209181</v>
      </c>
      <c r="E27" s="1542">
        <v>0.62101895249465988</v>
      </c>
      <c r="F27" s="1543">
        <v>0.04</v>
      </c>
    </row>
    <row r="28" spans="1:6" ht="16.5" customHeight="1" x14ac:dyDescent="0.2">
      <c r="A28" s="348">
        <v>2005</v>
      </c>
      <c r="B28" s="1544">
        <v>368382.36</v>
      </c>
      <c r="C28" s="1544">
        <v>595098.92000000004</v>
      </c>
      <c r="D28" s="1544">
        <v>226716.56</v>
      </c>
      <c r="E28" s="1542">
        <v>0.6190271022504964</v>
      </c>
      <c r="F28" s="1543">
        <v>3.9E-2</v>
      </c>
    </row>
    <row r="29" spans="1:6" ht="16.5" customHeight="1" x14ac:dyDescent="0.2">
      <c r="A29" s="348">
        <v>2006</v>
      </c>
      <c r="B29" s="1544">
        <v>381439</v>
      </c>
      <c r="C29" s="1544">
        <v>582139.41</v>
      </c>
      <c r="D29" s="1544">
        <v>200700.84</v>
      </c>
      <c r="E29" s="1542">
        <v>0.65523651800176175</v>
      </c>
      <c r="F29" s="1543">
        <v>4.4999999999999998E-2</v>
      </c>
    </row>
    <row r="30" spans="1:6" ht="16.5" customHeight="1" x14ac:dyDescent="0.2">
      <c r="A30" s="348">
        <v>2007</v>
      </c>
      <c r="B30" s="1544">
        <v>416688.52</v>
      </c>
      <c r="C30" s="1544">
        <v>609537.15</v>
      </c>
      <c r="D30" s="1544">
        <v>192848.62</v>
      </c>
      <c r="E30" s="1542">
        <v>0.68361464104361813</v>
      </c>
      <c r="F30" s="1543">
        <v>4.99E-2</v>
      </c>
    </row>
    <row r="31" spans="1:6" ht="16.5" customHeight="1" x14ac:dyDescent="0.2">
      <c r="A31" s="348">
        <v>2008</v>
      </c>
      <c r="B31" s="1544">
        <v>410109.17</v>
      </c>
      <c r="C31" s="1544">
        <v>620275.84</v>
      </c>
      <c r="D31" s="1544">
        <v>210166.68</v>
      </c>
      <c r="E31" s="1542">
        <v>0.66117224556094267</v>
      </c>
      <c r="F31" s="1543">
        <v>5.3699999999999998E-2</v>
      </c>
    </row>
    <row r="32" spans="1:6" ht="16.5" customHeight="1" x14ac:dyDescent="0.2">
      <c r="A32" s="348">
        <v>2009</v>
      </c>
      <c r="B32" s="1544">
        <v>325936.09000000003</v>
      </c>
      <c r="C32" s="1544">
        <v>671724.51</v>
      </c>
      <c r="D32" s="1544">
        <v>345788.42</v>
      </c>
      <c r="E32" s="1542">
        <v>0.48522286316454349</v>
      </c>
      <c r="F32" s="1543">
        <v>5.3800000000000001E-2</v>
      </c>
    </row>
    <row r="33" spans="1:6" ht="16.5" customHeight="1" x14ac:dyDescent="0.2">
      <c r="A33" s="348">
        <v>2010</v>
      </c>
      <c r="B33" s="1544">
        <v>364673.74</v>
      </c>
      <c r="C33" s="1544">
        <v>755700.62</v>
      </c>
      <c r="D33" s="1544">
        <v>391026.88</v>
      </c>
      <c r="E33" s="1542">
        <v>0.48256376976374588</v>
      </c>
      <c r="F33" s="1543">
        <v>4.5199999999999997E-2</v>
      </c>
    </row>
    <row r="34" spans="1:6" ht="16.5" customHeight="1" x14ac:dyDescent="0.2">
      <c r="A34" s="348">
        <v>2011</v>
      </c>
      <c r="B34" s="1544">
        <v>395061.53</v>
      </c>
      <c r="C34" s="1544">
        <v>796141.61</v>
      </c>
      <c r="D34" s="1544">
        <v>401080.07999999996</v>
      </c>
      <c r="E34" s="1542">
        <v>0.49622017620709463</v>
      </c>
      <c r="F34" s="1543">
        <v>4.2599999999999999E-2</v>
      </c>
    </row>
    <row r="35" spans="1:6" ht="16.5" customHeight="1" x14ac:dyDescent="0.2">
      <c r="A35" s="348">
        <v>2012</v>
      </c>
      <c r="B35" s="1544">
        <v>391729</v>
      </c>
      <c r="C35" s="1544">
        <v>963957</v>
      </c>
      <c r="D35" s="1544">
        <v>572228</v>
      </c>
      <c r="E35" s="1542">
        <v>0.40637601054818834</v>
      </c>
      <c r="F35" s="1543">
        <v>2.9499999999999998E-2</v>
      </c>
    </row>
    <row r="36" spans="1:6" ht="16.5" customHeight="1" x14ac:dyDescent="0.2">
      <c r="A36" s="348">
        <v>2013</v>
      </c>
      <c r="B36" s="1544">
        <v>422122</v>
      </c>
      <c r="C36" s="1544">
        <v>1033237</v>
      </c>
      <c r="D36" s="1544">
        <v>611115</v>
      </c>
      <c r="E36" s="1542">
        <v>0.4085432480640937</v>
      </c>
      <c r="F36" s="1543">
        <v>2.6800000000000001E-2</v>
      </c>
    </row>
    <row r="37" spans="1:6" ht="16.5" customHeight="1" x14ac:dyDescent="0.2">
      <c r="A37" s="348">
        <v>2014</v>
      </c>
      <c r="B37" s="1544">
        <v>462543.08</v>
      </c>
      <c r="C37" s="1544">
        <v>958255.38</v>
      </c>
      <c r="D37" s="1544">
        <v>495712.33</v>
      </c>
      <c r="E37" s="1542">
        <v>0.48269291219632915</v>
      </c>
      <c r="F37" s="1543">
        <v>3.5400000000000001E-2</v>
      </c>
    </row>
    <row r="38" spans="1:6" ht="5.45" customHeight="1" thickBot="1" x14ac:dyDescent="0.25">
      <c r="A38" s="372"/>
      <c r="B38" s="1545"/>
      <c r="C38" s="1545"/>
      <c r="D38" s="1545"/>
      <c r="E38" s="1546"/>
      <c r="F38" s="1547"/>
    </row>
    <row r="39" spans="1:6" x14ac:dyDescent="0.2">
      <c r="B39" s="829"/>
      <c r="C39" s="829"/>
      <c r="D39" s="829"/>
      <c r="E39" s="829"/>
      <c r="F39" s="829"/>
    </row>
    <row r="40" spans="1:6" x14ac:dyDescent="0.2">
      <c r="A40" s="2546" t="s">
        <v>753</v>
      </c>
      <c r="B40" s="2554"/>
      <c r="C40" s="2554"/>
      <c r="D40" s="2554"/>
      <c r="E40" s="2554"/>
      <c r="F40" s="2554"/>
    </row>
    <row r="41" spans="1:6" x14ac:dyDescent="0.2">
      <c r="A41" s="2555" t="s">
        <v>754</v>
      </c>
      <c r="B41" s="2371"/>
      <c r="C41" s="2371"/>
      <c r="D41" s="2371"/>
      <c r="E41" s="2371"/>
      <c r="F41" s="2371"/>
    </row>
    <row r="42" spans="1:6" x14ac:dyDescent="0.2">
      <c r="A42" s="2555" t="s">
        <v>22</v>
      </c>
      <c r="B42" s="2371"/>
      <c r="C42" s="2371"/>
      <c r="D42" s="2371"/>
      <c r="E42" s="2371"/>
      <c r="F42" s="2371"/>
    </row>
    <row r="43" spans="1:6" ht="45" customHeight="1" x14ac:dyDescent="0.2">
      <c r="A43" s="3210" t="s">
        <v>751</v>
      </c>
      <c r="B43" s="3210"/>
      <c r="C43" s="3210"/>
      <c r="D43" s="3210"/>
      <c r="E43" s="3210"/>
      <c r="F43" s="3210"/>
    </row>
    <row r="44" spans="1:6" x14ac:dyDescent="0.2">
      <c r="A44" s="913"/>
      <c r="B44" s="273"/>
      <c r="C44" s="273"/>
      <c r="D44" s="640"/>
      <c r="E44" s="273"/>
    </row>
    <row r="45" spans="1:6" x14ac:dyDescent="0.2">
      <c r="A45" s="913"/>
      <c r="B45" s="273"/>
      <c r="C45" s="273"/>
      <c r="D45" s="640"/>
      <c r="E45" s="273"/>
    </row>
  </sheetData>
  <mergeCells count="7">
    <mergeCell ref="A43:F43"/>
    <mergeCell ref="A5:F5"/>
    <mergeCell ref="A1:F1"/>
    <mergeCell ref="A2:F2"/>
    <mergeCell ref="A3:F3"/>
    <mergeCell ref="A4:F4"/>
    <mergeCell ref="A6:A9"/>
  </mergeCells>
  <printOptions horizontalCentered="1"/>
  <pageMargins left="0.7" right="0.7" top="0.75" bottom="0.5" header="0.3" footer="0.3"/>
  <pageSetup scale="78" orientation="landscape" r:id="rId1"/>
  <headerFooter>
    <oddFooter>&amp;R2015 Data Tables</odd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200-000000000000}">
  <sheetPr>
    <pageSetUpPr fitToPage="1"/>
  </sheetPr>
  <dimension ref="A1:IK44"/>
  <sheetViews>
    <sheetView zoomScale="80" zoomScaleNormal="80" workbookViewId="0">
      <pane ySplit="9" topLeftCell="A34" activePane="bottomLeft" state="frozen"/>
      <selection activeCell="A48" sqref="A48:O48"/>
      <selection pane="bottomLeft" sqref="A1:F1"/>
    </sheetView>
  </sheetViews>
  <sheetFormatPr defaultColWidth="9.140625" defaultRowHeight="12.75" x14ac:dyDescent="0.2"/>
  <cols>
    <col min="1" max="1" width="25.7109375" style="97" customWidth="1"/>
    <col min="2" max="2" width="19.140625" style="97" customWidth="1"/>
    <col min="3" max="3" width="19.42578125" style="97" customWidth="1"/>
    <col min="4" max="4" width="20.7109375" style="97" customWidth="1"/>
    <col min="5" max="5" width="18.42578125" style="127" customWidth="1"/>
    <col min="6" max="6" width="20.7109375" style="273" customWidth="1"/>
    <col min="7" max="7" width="9.140625" style="273"/>
    <col min="8" max="8" width="12.28515625" style="97" bestFit="1" customWidth="1"/>
    <col min="9" max="16384" width="9.140625" style="97"/>
  </cols>
  <sheetData>
    <row r="1" spans="1:245" s="273" customFormat="1" x14ac:dyDescent="0.2">
      <c r="A1" s="3028"/>
      <c r="B1" s="2911"/>
      <c r="C1" s="2911"/>
      <c r="D1" s="2911"/>
      <c r="E1" s="2911"/>
      <c r="F1" s="2912"/>
      <c r="H1" s="97"/>
      <c r="I1" s="97"/>
      <c r="J1" s="97"/>
      <c r="K1" s="97"/>
      <c r="L1" s="97"/>
      <c r="M1" s="97"/>
      <c r="N1" s="97"/>
      <c r="O1" s="97"/>
      <c r="P1" s="97"/>
      <c r="Q1" s="97"/>
      <c r="R1" s="97"/>
      <c r="S1" s="97"/>
      <c r="T1" s="97"/>
      <c r="U1" s="97"/>
      <c r="V1" s="97"/>
      <c r="W1" s="97"/>
      <c r="X1" s="97"/>
      <c r="Y1" s="97"/>
      <c r="Z1" s="97"/>
      <c r="AA1" s="97"/>
      <c r="AB1" s="97"/>
      <c r="AC1" s="97"/>
      <c r="AD1" s="97"/>
      <c r="AE1" s="97"/>
      <c r="AF1" s="97"/>
      <c r="AG1" s="97"/>
      <c r="AH1" s="97"/>
      <c r="AI1" s="97"/>
      <c r="AJ1" s="97"/>
      <c r="AK1" s="97"/>
      <c r="AL1" s="97"/>
      <c r="AM1" s="97"/>
      <c r="AN1" s="97"/>
      <c r="AO1" s="97"/>
      <c r="AP1" s="97"/>
      <c r="AQ1" s="97"/>
      <c r="AR1" s="97"/>
      <c r="AS1" s="97"/>
      <c r="AT1" s="97"/>
      <c r="AU1" s="97"/>
      <c r="AV1" s="97"/>
      <c r="AW1" s="97"/>
      <c r="AX1" s="97"/>
      <c r="AY1" s="97"/>
      <c r="AZ1" s="97"/>
      <c r="BA1" s="97"/>
      <c r="BB1" s="97"/>
      <c r="BC1" s="97"/>
      <c r="BD1" s="97"/>
      <c r="BE1" s="97"/>
      <c r="BF1" s="97"/>
      <c r="BG1" s="97"/>
      <c r="BH1" s="97"/>
      <c r="BI1" s="97"/>
      <c r="BJ1" s="97"/>
      <c r="BK1" s="97"/>
      <c r="BL1" s="97"/>
      <c r="BM1" s="97"/>
      <c r="BN1" s="97"/>
      <c r="BO1" s="97"/>
      <c r="BP1" s="97"/>
      <c r="BQ1" s="97"/>
      <c r="BR1" s="97"/>
      <c r="BS1" s="97"/>
      <c r="BT1" s="97"/>
      <c r="BU1" s="97"/>
      <c r="BV1" s="97"/>
      <c r="BW1" s="97"/>
      <c r="BX1" s="97"/>
      <c r="BY1" s="97"/>
      <c r="BZ1" s="97"/>
      <c r="CA1" s="97"/>
      <c r="CB1" s="97"/>
      <c r="CC1" s="97"/>
      <c r="CD1" s="97"/>
      <c r="CE1" s="97"/>
      <c r="CF1" s="97"/>
      <c r="CG1" s="97"/>
      <c r="CH1" s="97"/>
      <c r="CI1" s="97"/>
      <c r="CJ1" s="97"/>
      <c r="CK1" s="97"/>
      <c r="CL1" s="97"/>
      <c r="CM1" s="97"/>
      <c r="CN1" s="97"/>
      <c r="CO1" s="97"/>
      <c r="CP1" s="97"/>
      <c r="CQ1" s="97"/>
      <c r="CR1" s="97"/>
      <c r="CS1" s="97"/>
      <c r="CT1" s="97"/>
      <c r="CU1" s="97"/>
      <c r="CV1" s="97"/>
      <c r="CW1" s="97"/>
      <c r="CX1" s="97"/>
      <c r="CY1" s="97"/>
      <c r="CZ1" s="97"/>
      <c r="DA1" s="97"/>
      <c r="DB1" s="97"/>
      <c r="DC1" s="97"/>
      <c r="DD1" s="97"/>
      <c r="DE1" s="97"/>
      <c r="DF1" s="97"/>
      <c r="DG1" s="97"/>
      <c r="DH1" s="97"/>
      <c r="DI1" s="97"/>
      <c r="DJ1" s="97"/>
      <c r="DK1" s="97"/>
      <c r="DL1" s="97"/>
      <c r="DM1" s="97"/>
      <c r="DN1" s="97"/>
      <c r="DO1" s="97"/>
      <c r="DP1" s="97"/>
      <c r="DQ1" s="97"/>
      <c r="DR1" s="97"/>
      <c r="DS1" s="97"/>
      <c r="DT1" s="97"/>
      <c r="DU1" s="97"/>
      <c r="DV1" s="97"/>
      <c r="DW1" s="97"/>
      <c r="DX1" s="97"/>
      <c r="DY1" s="97"/>
      <c r="DZ1" s="97"/>
      <c r="EA1" s="97"/>
      <c r="EB1" s="97"/>
      <c r="EC1" s="97"/>
      <c r="ED1" s="97"/>
      <c r="EE1" s="97"/>
      <c r="EF1" s="97"/>
      <c r="EG1" s="97"/>
      <c r="EH1" s="97"/>
      <c r="EI1" s="97"/>
      <c r="EJ1" s="97"/>
      <c r="EK1" s="97"/>
      <c r="EL1" s="97"/>
      <c r="EM1" s="97"/>
      <c r="EN1" s="97"/>
      <c r="EO1" s="97"/>
      <c r="EP1" s="97"/>
      <c r="EQ1" s="97"/>
      <c r="ER1" s="97"/>
      <c r="ES1" s="97"/>
      <c r="ET1" s="97"/>
      <c r="EU1" s="97"/>
      <c r="EV1" s="97"/>
      <c r="EW1" s="97"/>
      <c r="EX1" s="97"/>
      <c r="EY1" s="97"/>
      <c r="EZ1" s="97"/>
      <c r="FA1" s="97"/>
      <c r="FB1" s="97"/>
      <c r="FC1" s="97"/>
      <c r="FD1" s="97"/>
      <c r="FE1" s="97"/>
      <c r="FF1" s="97"/>
      <c r="FG1" s="97"/>
      <c r="FH1" s="97"/>
      <c r="FI1" s="97"/>
      <c r="FJ1" s="97"/>
      <c r="FK1" s="97"/>
      <c r="FL1" s="97"/>
      <c r="FM1" s="97"/>
      <c r="FN1" s="97"/>
      <c r="FO1" s="97"/>
      <c r="FP1" s="97"/>
      <c r="FQ1" s="97"/>
      <c r="FR1" s="97"/>
      <c r="FS1" s="97"/>
      <c r="FT1" s="97"/>
      <c r="FU1" s="97"/>
      <c r="FV1" s="97"/>
      <c r="FW1" s="97"/>
      <c r="FX1" s="97"/>
      <c r="FY1" s="97"/>
      <c r="FZ1" s="97"/>
      <c r="GA1" s="97"/>
      <c r="GB1" s="97"/>
      <c r="GC1" s="97"/>
      <c r="GD1" s="97"/>
      <c r="GE1" s="97"/>
      <c r="GF1" s="97"/>
      <c r="GG1" s="97"/>
      <c r="GH1" s="97"/>
      <c r="GI1" s="97"/>
      <c r="GJ1" s="97"/>
      <c r="GK1" s="97"/>
      <c r="GL1" s="97"/>
      <c r="GM1" s="97"/>
      <c r="GN1" s="97"/>
      <c r="GO1" s="97"/>
      <c r="GP1" s="97"/>
      <c r="GQ1" s="97"/>
      <c r="GR1" s="97"/>
      <c r="GS1" s="97"/>
      <c r="GT1" s="97"/>
      <c r="GU1" s="97"/>
      <c r="GV1" s="97"/>
      <c r="GW1" s="97"/>
      <c r="GX1" s="97"/>
      <c r="GY1" s="97"/>
      <c r="GZ1" s="97"/>
      <c r="HA1" s="97"/>
      <c r="HB1" s="97"/>
      <c r="HC1" s="97"/>
      <c r="HD1" s="97"/>
      <c r="HE1" s="97"/>
      <c r="HF1" s="97"/>
      <c r="HG1" s="97"/>
      <c r="HH1" s="97"/>
      <c r="HI1" s="97"/>
      <c r="HJ1" s="97"/>
      <c r="HK1" s="97"/>
      <c r="HL1" s="97"/>
      <c r="HM1" s="97"/>
      <c r="HN1" s="97"/>
      <c r="HO1" s="97"/>
      <c r="HP1" s="97"/>
      <c r="HQ1" s="97"/>
      <c r="HR1" s="97"/>
      <c r="HS1" s="97"/>
      <c r="HT1" s="97"/>
      <c r="HU1" s="97"/>
      <c r="HV1" s="97"/>
      <c r="HW1" s="97"/>
      <c r="HX1" s="97"/>
      <c r="HY1" s="97"/>
      <c r="HZ1" s="97"/>
      <c r="IA1" s="97"/>
      <c r="IB1" s="97"/>
      <c r="IC1" s="97"/>
      <c r="ID1" s="97"/>
      <c r="IE1" s="97"/>
      <c r="IF1" s="97"/>
      <c r="IG1" s="97"/>
      <c r="IH1" s="97"/>
      <c r="II1" s="97"/>
      <c r="IJ1" s="97"/>
      <c r="IK1" s="97"/>
    </row>
    <row r="2" spans="1:245" s="273" customFormat="1" ht="20.25" x14ac:dyDescent="0.3">
      <c r="A2" s="2731" t="s">
        <v>755</v>
      </c>
      <c r="B2" s="2732"/>
      <c r="C2" s="2732"/>
      <c r="D2" s="2732"/>
      <c r="E2" s="2732"/>
      <c r="F2" s="2733"/>
      <c r="H2" s="97"/>
      <c r="I2" s="97"/>
      <c r="J2" s="97"/>
      <c r="K2" s="97"/>
      <c r="L2" s="97"/>
      <c r="M2" s="97"/>
      <c r="N2" s="97"/>
      <c r="O2" s="97"/>
      <c r="P2" s="97"/>
      <c r="Q2" s="97"/>
      <c r="R2" s="97"/>
      <c r="S2" s="97"/>
      <c r="T2" s="97"/>
      <c r="U2" s="97"/>
      <c r="V2" s="97"/>
      <c r="W2" s="97"/>
      <c r="X2" s="97"/>
      <c r="Y2" s="97"/>
      <c r="Z2" s="97"/>
      <c r="AA2" s="97"/>
      <c r="AB2" s="97"/>
      <c r="AC2" s="97"/>
      <c r="AD2" s="97"/>
      <c r="AE2" s="97"/>
      <c r="AF2" s="97"/>
      <c r="AG2" s="97"/>
      <c r="AH2" s="97"/>
      <c r="AI2" s="97"/>
      <c r="AJ2" s="97"/>
      <c r="AK2" s="97"/>
      <c r="AL2" s="97"/>
      <c r="AM2" s="97"/>
      <c r="AN2" s="97"/>
      <c r="AO2" s="97"/>
      <c r="AP2" s="97"/>
      <c r="AQ2" s="97"/>
      <c r="AR2" s="97"/>
      <c r="AS2" s="97"/>
      <c r="AT2" s="97"/>
      <c r="AU2" s="97"/>
      <c r="AV2" s="97"/>
      <c r="AW2" s="97"/>
      <c r="AX2" s="97"/>
      <c r="AY2" s="97"/>
      <c r="AZ2" s="97"/>
      <c r="BA2" s="97"/>
      <c r="BB2" s="97"/>
      <c r="BC2" s="97"/>
      <c r="BD2" s="97"/>
      <c r="BE2" s="97"/>
      <c r="BF2" s="97"/>
      <c r="BG2" s="97"/>
      <c r="BH2" s="97"/>
      <c r="BI2" s="97"/>
      <c r="BJ2" s="97"/>
      <c r="BK2" s="97"/>
      <c r="BL2" s="97"/>
      <c r="BM2" s="97"/>
      <c r="BN2" s="97"/>
      <c r="BO2" s="97"/>
      <c r="BP2" s="97"/>
      <c r="BQ2" s="97"/>
      <c r="BR2" s="97"/>
      <c r="BS2" s="97"/>
      <c r="BT2" s="97"/>
      <c r="BU2" s="97"/>
      <c r="BV2" s="97"/>
      <c r="BW2" s="97"/>
      <c r="BX2" s="97"/>
      <c r="BY2" s="97"/>
      <c r="BZ2" s="97"/>
      <c r="CA2" s="97"/>
      <c r="CB2" s="97"/>
      <c r="CC2" s="97"/>
      <c r="CD2" s="97"/>
      <c r="CE2" s="97"/>
      <c r="CF2" s="97"/>
      <c r="CG2" s="97"/>
      <c r="CH2" s="97"/>
      <c r="CI2" s="97"/>
      <c r="CJ2" s="97"/>
      <c r="CK2" s="97"/>
      <c r="CL2" s="97"/>
      <c r="CM2" s="97"/>
      <c r="CN2" s="97"/>
      <c r="CO2" s="97"/>
      <c r="CP2" s="97"/>
      <c r="CQ2" s="97"/>
      <c r="CR2" s="97"/>
      <c r="CS2" s="97"/>
      <c r="CT2" s="97"/>
      <c r="CU2" s="97"/>
      <c r="CV2" s="97"/>
      <c r="CW2" s="97"/>
      <c r="CX2" s="97"/>
      <c r="CY2" s="97"/>
      <c r="CZ2" s="97"/>
      <c r="DA2" s="97"/>
      <c r="DB2" s="97"/>
      <c r="DC2" s="97"/>
      <c r="DD2" s="97"/>
      <c r="DE2" s="97"/>
      <c r="DF2" s="97"/>
      <c r="DG2" s="97"/>
      <c r="DH2" s="97"/>
      <c r="DI2" s="97"/>
      <c r="DJ2" s="97"/>
      <c r="DK2" s="97"/>
      <c r="DL2" s="97"/>
      <c r="DM2" s="97"/>
      <c r="DN2" s="97"/>
      <c r="DO2" s="97"/>
      <c r="DP2" s="97"/>
      <c r="DQ2" s="97"/>
      <c r="DR2" s="97"/>
      <c r="DS2" s="97"/>
      <c r="DT2" s="97"/>
      <c r="DU2" s="97"/>
      <c r="DV2" s="97"/>
      <c r="DW2" s="97"/>
      <c r="DX2" s="97"/>
      <c r="DY2" s="97"/>
      <c r="DZ2" s="97"/>
      <c r="EA2" s="97"/>
      <c r="EB2" s="97"/>
      <c r="EC2" s="97"/>
      <c r="ED2" s="97"/>
      <c r="EE2" s="97"/>
      <c r="EF2" s="97"/>
      <c r="EG2" s="97"/>
      <c r="EH2" s="97"/>
      <c r="EI2" s="97"/>
      <c r="EJ2" s="97"/>
      <c r="EK2" s="97"/>
      <c r="EL2" s="97"/>
      <c r="EM2" s="97"/>
      <c r="EN2" s="97"/>
      <c r="EO2" s="97"/>
      <c r="EP2" s="97"/>
      <c r="EQ2" s="97"/>
      <c r="ER2" s="97"/>
      <c r="ES2" s="97"/>
      <c r="ET2" s="97"/>
      <c r="EU2" s="97"/>
      <c r="EV2" s="97"/>
      <c r="EW2" s="97"/>
      <c r="EX2" s="97"/>
      <c r="EY2" s="97"/>
      <c r="EZ2" s="97"/>
      <c r="FA2" s="97"/>
      <c r="FB2" s="97"/>
      <c r="FC2" s="97"/>
      <c r="FD2" s="97"/>
      <c r="FE2" s="97"/>
      <c r="FF2" s="97"/>
      <c r="FG2" s="97"/>
      <c r="FH2" s="97"/>
      <c r="FI2" s="97"/>
      <c r="FJ2" s="97"/>
      <c r="FK2" s="97"/>
      <c r="FL2" s="97"/>
      <c r="FM2" s="97"/>
      <c r="FN2" s="97"/>
      <c r="FO2" s="97"/>
      <c r="FP2" s="97"/>
      <c r="FQ2" s="97"/>
      <c r="FR2" s="97"/>
      <c r="FS2" s="97"/>
      <c r="FT2" s="97"/>
      <c r="FU2" s="97"/>
      <c r="FV2" s="97"/>
      <c r="FW2" s="97"/>
      <c r="FX2" s="97"/>
      <c r="FY2" s="97"/>
      <c r="FZ2" s="97"/>
      <c r="GA2" s="97"/>
      <c r="GB2" s="97"/>
      <c r="GC2" s="97"/>
      <c r="GD2" s="97"/>
      <c r="GE2" s="97"/>
      <c r="GF2" s="97"/>
      <c r="GG2" s="97"/>
      <c r="GH2" s="97"/>
      <c r="GI2" s="97"/>
      <c r="GJ2" s="97"/>
      <c r="GK2" s="97"/>
      <c r="GL2" s="97"/>
      <c r="GM2" s="97"/>
      <c r="GN2" s="97"/>
      <c r="GO2" s="97"/>
      <c r="GP2" s="97"/>
      <c r="GQ2" s="97"/>
      <c r="GR2" s="97"/>
      <c r="GS2" s="97"/>
      <c r="GT2" s="97"/>
      <c r="GU2" s="97"/>
      <c r="GV2" s="97"/>
      <c r="GW2" s="97"/>
      <c r="GX2" s="97"/>
      <c r="GY2" s="97"/>
      <c r="GZ2" s="97"/>
      <c r="HA2" s="97"/>
      <c r="HB2" s="97"/>
      <c r="HC2" s="97"/>
      <c r="HD2" s="97"/>
      <c r="HE2" s="97"/>
      <c r="HF2" s="97"/>
      <c r="HG2" s="97"/>
      <c r="HH2" s="97"/>
      <c r="HI2" s="97"/>
      <c r="HJ2" s="97"/>
      <c r="HK2" s="97"/>
      <c r="HL2" s="97"/>
      <c r="HM2" s="97"/>
      <c r="HN2" s="97"/>
      <c r="HO2" s="97"/>
      <c r="HP2" s="97"/>
      <c r="HQ2" s="97"/>
      <c r="HR2" s="97"/>
      <c r="HS2" s="97"/>
      <c r="HT2" s="97"/>
      <c r="HU2" s="97"/>
      <c r="HV2" s="97"/>
      <c r="HW2" s="97"/>
      <c r="HX2" s="97"/>
      <c r="HY2" s="97"/>
      <c r="HZ2" s="97"/>
      <c r="IA2" s="97"/>
      <c r="IB2" s="97"/>
      <c r="IC2" s="97"/>
      <c r="ID2" s="97"/>
      <c r="IE2" s="97"/>
      <c r="IF2" s="97"/>
      <c r="IG2" s="97"/>
      <c r="IH2" s="97"/>
      <c r="II2" s="97"/>
      <c r="IJ2" s="97"/>
      <c r="IK2" s="97"/>
    </row>
    <row r="3" spans="1:245" s="273" customFormat="1" ht="18" x14ac:dyDescent="0.25">
      <c r="A3" s="2696" t="s">
        <v>756</v>
      </c>
      <c r="B3" s="2697"/>
      <c r="C3" s="2697"/>
      <c r="D3" s="2697"/>
      <c r="E3" s="2697"/>
      <c r="F3" s="2698"/>
      <c r="H3" s="97"/>
      <c r="I3" s="97"/>
      <c r="J3" s="97"/>
      <c r="K3" s="97"/>
      <c r="L3" s="97"/>
      <c r="M3" s="97"/>
      <c r="N3" s="97"/>
      <c r="O3" s="97"/>
      <c r="P3" s="97"/>
      <c r="Q3" s="97"/>
      <c r="R3" s="97"/>
      <c r="S3" s="97"/>
      <c r="T3" s="97"/>
      <c r="U3" s="97"/>
      <c r="V3" s="97"/>
      <c r="W3" s="97"/>
      <c r="X3" s="97"/>
      <c r="Y3" s="97"/>
      <c r="Z3" s="97"/>
      <c r="AA3" s="97"/>
      <c r="AB3" s="97"/>
      <c r="AC3" s="97"/>
      <c r="AD3" s="97"/>
      <c r="AE3" s="97"/>
      <c r="AF3" s="97"/>
      <c r="AG3" s="97"/>
      <c r="AH3" s="97"/>
      <c r="AI3" s="97"/>
      <c r="AJ3" s="97"/>
      <c r="AK3" s="97"/>
      <c r="AL3" s="97"/>
      <c r="AM3" s="97"/>
      <c r="AN3" s="97"/>
      <c r="AO3" s="97"/>
      <c r="AP3" s="97"/>
      <c r="AQ3" s="97"/>
      <c r="AR3" s="97"/>
      <c r="AS3" s="97"/>
      <c r="AT3" s="97"/>
      <c r="AU3" s="97"/>
      <c r="AV3" s="97"/>
      <c r="AW3" s="97"/>
      <c r="AX3" s="97"/>
      <c r="AY3" s="97"/>
      <c r="AZ3" s="97"/>
      <c r="BA3" s="97"/>
      <c r="BB3" s="97"/>
      <c r="BC3" s="97"/>
      <c r="BD3" s="97"/>
      <c r="BE3" s="97"/>
      <c r="BF3" s="97"/>
      <c r="BG3" s="97"/>
      <c r="BH3" s="97"/>
      <c r="BI3" s="97"/>
      <c r="BJ3" s="97"/>
      <c r="BK3" s="97"/>
      <c r="BL3" s="97"/>
      <c r="BM3" s="97"/>
      <c r="BN3" s="97"/>
      <c r="BO3" s="97"/>
      <c r="BP3" s="97"/>
      <c r="BQ3" s="97"/>
      <c r="BR3" s="97"/>
      <c r="BS3" s="97"/>
      <c r="BT3" s="97"/>
      <c r="BU3" s="97"/>
      <c r="BV3" s="97"/>
      <c r="BW3" s="97"/>
      <c r="BX3" s="97"/>
      <c r="BY3" s="97"/>
      <c r="BZ3" s="97"/>
      <c r="CA3" s="97"/>
      <c r="CB3" s="97"/>
      <c r="CC3" s="97"/>
      <c r="CD3" s="97"/>
      <c r="CE3" s="97"/>
      <c r="CF3" s="97"/>
      <c r="CG3" s="97"/>
      <c r="CH3" s="97"/>
      <c r="CI3" s="97"/>
      <c r="CJ3" s="97"/>
      <c r="CK3" s="97"/>
      <c r="CL3" s="97"/>
      <c r="CM3" s="97"/>
      <c r="CN3" s="97"/>
      <c r="CO3" s="97"/>
      <c r="CP3" s="97"/>
      <c r="CQ3" s="97"/>
      <c r="CR3" s="97"/>
      <c r="CS3" s="97"/>
      <c r="CT3" s="97"/>
      <c r="CU3" s="97"/>
      <c r="CV3" s="97"/>
      <c r="CW3" s="97"/>
      <c r="CX3" s="97"/>
      <c r="CY3" s="97"/>
      <c r="CZ3" s="97"/>
      <c r="DA3" s="97"/>
      <c r="DB3" s="97"/>
      <c r="DC3" s="97"/>
      <c r="DD3" s="97"/>
      <c r="DE3" s="97"/>
      <c r="DF3" s="97"/>
      <c r="DG3" s="97"/>
      <c r="DH3" s="97"/>
      <c r="DI3" s="97"/>
      <c r="DJ3" s="97"/>
      <c r="DK3" s="97"/>
      <c r="DL3" s="97"/>
      <c r="DM3" s="97"/>
      <c r="DN3" s="97"/>
      <c r="DO3" s="97"/>
      <c r="DP3" s="97"/>
      <c r="DQ3" s="97"/>
      <c r="DR3" s="97"/>
      <c r="DS3" s="97"/>
      <c r="DT3" s="97"/>
      <c r="DU3" s="97"/>
      <c r="DV3" s="97"/>
      <c r="DW3" s="97"/>
      <c r="DX3" s="97"/>
      <c r="DY3" s="97"/>
      <c r="DZ3" s="97"/>
      <c r="EA3" s="97"/>
      <c r="EB3" s="97"/>
      <c r="EC3" s="97"/>
      <c r="ED3" s="97"/>
      <c r="EE3" s="97"/>
      <c r="EF3" s="97"/>
      <c r="EG3" s="97"/>
      <c r="EH3" s="97"/>
      <c r="EI3" s="97"/>
      <c r="EJ3" s="97"/>
      <c r="EK3" s="97"/>
      <c r="EL3" s="97"/>
      <c r="EM3" s="97"/>
      <c r="EN3" s="97"/>
      <c r="EO3" s="97"/>
      <c r="EP3" s="97"/>
      <c r="EQ3" s="97"/>
      <c r="ER3" s="97"/>
      <c r="ES3" s="97"/>
      <c r="ET3" s="97"/>
      <c r="EU3" s="97"/>
      <c r="EV3" s="97"/>
      <c r="EW3" s="97"/>
      <c r="EX3" s="97"/>
      <c r="EY3" s="97"/>
      <c r="EZ3" s="97"/>
      <c r="FA3" s="97"/>
      <c r="FB3" s="97"/>
      <c r="FC3" s="97"/>
      <c r="FD3" s="97"/>
      <c r="FE3" s="97"/>
      <c r="FF3" s="97"/>
      <c r="FG3" s="97"/>
      <c r="FH3" s="97"/>
      <c r="FI3" s="97"/>
      <c r="FJ3" s="97"/>
      <c r="FK3" s="97"/>
      <c r="FL3" s="97"/>
      <c r="FM3" s="97"/>
      <c r="FN3" s="97"/>
      <c r="FO3" s="97"/>
      <c r="FP3" s="97"/>
      <c r="FQ3" s="97"/>
      <c r="FR3" s="97"/>
      <c r="FS3" s="97"/>
      <c r="FT3" s="97"/>
      <c r="FU3" s="97"/>
      <c r="FV3" s="97"/>
      <c r="FW3" s="97"/>
      <c r="FX3" s="97"/>
      <c r="FY3" s="97"/>
      <c r="FZ3" s="97"/>
      <c r="GA3" s="97"/>
      <c r="GB3" s="97"/>
      <c r="GC3" s="97"/>
      <c r="GD3" s="97"/>
      <c r="GE3" s="97"/>
      <c r="GF3" s="97"/>
      <c r="GG3" s="97"/>
      <c r="GH3" s="97"/>
      <c r="GI3" s="97"/>
      <c r="GJ3" s="97"/>
      <c r="GK3" s="97"/>
      <c r="GL3" s="97"/>
      <c r="GM3" s="97"/>
      <c r="GN3" s="97"/>
      <c r="GO3" s="97"/>
      <c r="GP3" s="97"/>
      <c r="GQ3" s="97"/>
      <c r="GR3" s="97"/>
      <c r="GS3" s="97"/>
      <c r="GT3" s="97"/>
      <c r="GU3" s="97"/>
      <c r="GV3" s="97"/>
      <c r="GW3" s="97"/>
      <c r="GX3" s="97"/>
      <c r="GY3" s="97"/>
      <c r="GZ3" s="97"/>
      <c r="HA3" s="97"/>
      <c r="HB3" s="97"/>
      <c r="HC3" s="97"/>
      <c r="HD3" s="97"/>
      <c r="HE3" s="97"/>
      <c r="HF3" s="97"/>
      <c r="HG3" s="97"/>
      <c r="HH3" s="97"/>
      <c r="HI3" s="97"/>
      <c r="HJ3" s="97"/>
      <c r="HK3" s="97"/>
      <c r="HL3" s="97"/>
      <c r="HM3" s="97"/>
      <c r="HN3" s="97"/>
      <c r="HO3" s="97"/>
      <c r="HP3" s="97"/>
      <c r="HQ3" s="97"/>
      <c r="HR3" s="97"/>
      <c r="HS3" s="97"/>
      <c r="HT3" s="97"/>
      <c r="HU3" s="97"/>
      <c r="HV3" s="97"/>
      <c r="HW3" s="97"/>
      <c r="HX3" s="97"/>
      <c r="HY3" s="97"/>
      <c r="HZ3" s="97"/>
      <c r="IA3" s="97"/>
      <c r="IB3" s="97"/>
      <c r="IC3" s="97"/>
      <c r="ID3" s="97"/>
      <c r="IE3" s="97"/>
      <c r="IF3" s="97"/>
      <c r="IG3" s="97"/>
      <c r="IH3" s="97"/>
      <c r="II3" s="97"/>
      <c r="IJ3" s="97"/>
      <c r="IK3" s="97"/>
    </row>
    <row r="4" spans="1:245" s="273" customFormat="1" ht="18" x14ac:dyDescent="0.25">
      <c r="A4" s="2696" t="s">
        <v>367</v>
      </c>
      <c r="B4" s="2697"/>
      <c r="C4" s="2697"/>
      <c r="D4" s="2697"/>
      <c r="E4" s="2697"/>
      <c r="F4" s="2698"/>
      <c r="H4" s="97"/>
      <c r="I4" s="97"/>
      <c r="J4" s="97"/>
      <c r="K4" s="97"/>
      <c r="L4" s="97"/>
      <c r="M4" s="97"/>
      <c r="N4" s="97"/>
      <c r="O4" s="97"/>
      <c r="P4" s="97"/>
      <c r="Q4" s="97"/>
      <c r="R4" s="97"/>
      <c r="S4" s="97"/>
      <c r="T4" s="97"/>
      <c r="U4" s="97"/>
      <c r="V4" s="97"/>
      <c r="W4" s="97"/>
      <c r="X4" s="97"/>
      <c r="Y4" s="97"/>
      <c r="Z4" s="97"/>
      <c r="AA4" s="97"/>
      <c r="AB4" s="97"/>
      <c r="AC4" s="97"/>
      <c r="AD4" s="97"/>
      <c r="AE4" s="97"/>
      <c r="AF4" s="97"/>
      <c r="AG4" s="97"/>
      <c r="AH4" s="97"/>
      <c r="AI4" s="97"/>
      <c r="AJ4" s="97"/>
      <c r="AK4" s="97"/>
      <c r="AL4" s="97"/>
      <c r="AM4" s="97"/>
      <c r="AN4" s="97"/>
      <c r="AO4" s="97"/>
      <c r="AP4" s="97"/>
      <c r="AQ4" s="97"/>
      <c r="AR4" s="97"/>
      <c r="AS4" s="97"/>
      <c r="AT4" s="97"/>
      <c r="AU4" s="97"/>
      <c r="AV4" s="97"/>
      <c r="AW4" s="97"/>
      <c r="AX4" s="97"/>
      <c r="AY4" s="97"/>
      <c r="AZ4" s="97"/>
      <c r="BA4" s="97"/>
      <c r="BB4" s="97"/>
      <c r="BC4" s="97"/>
      <c r="BD4" s="97"/>
      <c r="BE4" s="97"/>
      <c r="BF4" s="97"/>
      <c r="BG4" s="97"/>
      <c r="BH4" s="97"/>
      <c r="BI4" s="97"/>
      <c r="BJ4" s="97"/>
      <c r="BK4" s="97"/>
      <c r="BL4" s="97"/>
      <c r="BM4" s="97"/>
      <c r="BN4" s="97"/>
      <c r="BO4" s="97"/>
      <c r="BP4" s="97"/>
      <c r="BQ4" s="97"/>
      <c r="BR4" s="97"/>
      <c r="BS4" s="97"/>
      <c r="BT4" s="97"/>
      <c r="BU4" s="97"/>
      <c r="BV4" s="97"/>
      <c r="BW4" s="97"/>
      <c r="BX4" s="97"/>
      <c r="BY4" s="97"/>
      <c r="BZ4" s="97"/>
      <c r="CA4" s="97"/>
      <c r="CB4" s="97"/>
      <c r="CC4" s="97"/>
      <c r="CD4" s="97"/>
      <c r="CE4" s="97"/>
      <c r="CF4" s="97"/>
      <c r="CG4" s="97"/>
      <c r="CH4" s="97"/>
      <c r="CI4" s="97"/>
      <c r="CJ4" s="97"/>
      <c r="CK4" s="97"/>
      <c r="CL4" s="97"/>
      <c r="CM4" s="97"/>
      <c r="CN4" s="97"/>
      <c r="CO4" s="97"/>
      <c r="CP4" s="97"/>
      <c r="CQ4" s="97"/>
      <c r="CR4" s="97"/>
      <c r="CS4" s="97"/>
      <c r="CT4" s="97"/>
      <c r="CU4" s="97"/>
      <c r="CV4" s="97"/>
      <c r="CW4" s="97"/>
      <c r="CX4" s="97"/>
      <c r="CY4" s="97"/>
      <c r="CZ4" s="97"/>
      <c r="DA4" s="97"/>
      <c r="DB4" s="97"/>
      <c r="DC4" s="97"/>
      <c r="DD4" s="97"/>
      <c r="DE4" s="97"/>
      <c r="DF4" s="97"/>
      <c r="DG4" s="97"/>
      <c r="DH4" s="97"/>
      <c r="DI4" s="97"/>
      <c r="DJ4" s="97"/>
      <c r="DK4" s="97"/>
      <c r="DL4" s="97"/>
      <c r="DM4" s="97"/>
      <c r="DN4" s="97"/>
      <c r="DO4" s="97"/>
      <c r="DP4" s="97"/>
      <c r="DQ4" s="97"/>
      <c r="DR4" s="97"/>
      <c r="DS4" s="97"/>
      <c r="DT4" s="97"/>
      <c r="DU4" s="97"/>
      <c r="DV4" s="97"/>
      <c r="DW4" s="97"/>
      <c r="DX4" s="97"/>
      <c r="DY4" s="97"/>
      <c r="DZ4" s="97"/>
      <c r="EA4" s="97"/>
      <c r="EB4" s="97"/>
      <c r="EC4" s="97"/>
      <c r="ED4" s="97"/>
      <c r="EE4" s="97"/>
      <c r="EF4" s="97"/>
      <c r="EG4" s="97"/>
      <c r="EH4" s="97"/>
      <c r="EI4" s="97"/>
      <c r="EJ4" s="97"/>
      <c r="EK4" s="97"/>
      <c r="EL4" s="97"/>
      <c r="EM4" s="97"/>
      <c r="EN4" s="97"/>
      <c r="EO4" s="97"/>
      <c r="EP4" s="97"/>
      <c r="EQ4" s="97"/>
      <c r="ER4" s="97"/>
      <c r="ES4" s="97"/>
      <c r="ET4" s="97"/>
      <c r="EU4" s="97"/>
      <c r="EV4" s="97"/>
      <c r="EW4" s="97"/>
      <c r="EX4" s="97"/>
      <c r="EY4" s="97"/>
      <c r="EZ4" s="97"/>
      <c r="FA4" s="97"/>
      <c r="FB4" s="97"/>
      <c r="FC4" s="97"/>
      <c r="FD4" s="97"/>
      <c r="FE4" s="97"/>
      <c r="FF4" s="97"/>
      <c r="FG4" s="97"/>
      <c r="FH4" s="97"/>
      <c r="FI4" s="97"/>
      <c r="FJ4" s="97"/>
      <c r="FK4" s="97"/>
      <c r="FL4" s="97"/>
      <c r="FM4" s="97"/>
      <c r="FN4" s="97"/>
      <c r="FO4" s="97"/>
      <c r="FP4" s="97"/>
      <c r="FQ4" s="97"/>
      <c r="FR4" s="97"/>
      <c r="FS4" s="97"/>
      <c r="FT4" s="97"/>
      <c r="FU4" s="97"/>
      <c r="FV4" s="97"/>
      <c r="FW4" s="97"/>
      <c r="FX4" s="97"/>
      <c r="FY4" s="97"/>
      <c r="FZ4" s="97"/>
      <c r="GA4" s="97"/>
      <c r="GB4" s="97"/>
      <c r="GC4" s="97"/>
      <c r="GD4" s="97"/>
      <c r="GE4" s="97"/>
      <c r="GF4" s="97"/>
      <c r="GG4" s="97"/>
      <c r="GH4" s="97"/>
      <c r="GI4" s="97"/>
      <c r="GJ4" s="97"/>
      <c r="GK4" s="97"/>
      <c r="GL4" s="97"/>
      <c r="GM4" s="97"/>
      <c r="GN4" s="97"/>
      <c r="GO4" s="97"/>
      <c r="GP4" s="97"/>
      <c r="GQ4" s="97"/>
      <c r="GR4" s="97"/>
      <c r="GS4" s="97"/>
      <c r="GT4" s="97"/>
      <c r="GU4" s="97"/>
      <c r="GV4" s="97"/>
      <c r="GW4" s="97"/>
      <c r="GX4" s="97"/>
      <c r="GY4" s="97"/>
      <c r="GZ4" s="97"/>
      <c r="HA4" s="97"/>
      <c r="HB4" s="97"/>
      <c r="HC4" s="97"/>
      <c r="HD4" s="97"/>
      <c r="HE4" s="97"/>
      <c r="HF4" s="97"/>
      <c r="HG4" s="97"/>
      <c r="HH4" s="97"/>
      <c r="HI4" s="97"/>
      <c r="HJ4" s="97"/>
      <c r="HK4" s="97"/>
      <c r="HL4" s="97"/>
      <c r="HM4" s="97"/>
      <c r="HN4" s="97"/>
      <c r="HO4" s="97"/>
      <c r="HP4" s="97"/>
      <c r="HQ4" s="97"/>
      <c r="HR4" s="97"/>
      <c r="HS4" s="97"/>
      <c r="HT4" s="97"/>
      <c r="HU4" s="97"/>
      <c r="HV4" s="97"/>
      <c r="HW4" s="97"/>
      <c r="HX4" s="97"/>
      <c r="HY4" s="97"/>
      <c r="HZ4" s="97"/>
      <c r="IA4" s="97"/>
      <c r="IB4" s="97"/>
      <c r="IC4" s="97"/>
      <c r="ID4" s="97"/>
      <c r="IE4" s="97"/>
      <c r="IF4" s="97"/>
      <c r="IG4" s="97"/>
      <c r="IH4" s="97"/>
      <c r="II4" s="97"/>
      <c r="IJ4" s="97"/>
      <c r="IK4" s="97"/>
    </row>
    <row r="5" spans="1:245" s="273" customFormat="1" ht="13.5" thickBot="1" x14ac:dyDescent="0.25">
      <c r="A5" s="3216"/>
      <c r="B5" s="3217"/>
      <c r="C5" s="3217"/>
      <c r="D5" s="3217"/>
      <c r="E5" s="3217"/>
      <c r="F5" s="3218"/>
      <c r="H5" s="97"/>
      <c r="I5" s="97"/>
      <c r="J5" s="97"/>
      <c r="K5" s="97"/>
      <c r="L5" s="97"/>
      <c r="M5" s="97"/>
      <c r="N5" s="97"/>
      <c r="O5" s="97"/>
      <c r="P5" s="97"/>
      <c r="Q5" s="97"/>
      <c r="R5" s="97"/>
      <c r="S5" s="97"/>
      <c r="T5" s="97"/>
      <c r="U5" s="97"/>
      <c r="V5" s="97"/>
      <c r="W5" s="97"/>
      <c r="X5" s="97"/>
      <c r="Y5" s="97"/>
      <c r="Z5" s="97"/>
      <c r="AA5" s="97"/>
      <c r="AB5" s="97"/>
      <c r="AC5" s="97"/>
      <c r="AD5" s="97"/>
      <c r="AE5" s="97"/>
      <c r="AF5" s="97"/>
      <c r="AG5" s="97"/>
      <c r="AH5" s="97"/>
      <c r="AI5" s="97"/>
      <c r="AJ5" s="97"/>
      <c r="AK5" s="97"/>
      <c r="AL5" s="97"/>
      <c r="AM5" s="97"/>
      <c r="AN5" s="97"/>
      <c r="AO5" s="97"/>
      <c r="AP5" s="97"/>
      <c r="AQ5" s="97"/>
      <c r="AR5" s="97"/>
      <c r="AS5" s="97"/>
      <c r="AT5" s="97"/>
      <c r="AU5" s="97"/>
      <c r="AV5" s="97"/>
      <c r="AW5" s="97"/>
      <c r="AX5" s="97"/>
      <c r="AY5" s="97"/>
      <c r="AZ5" s="97"/>
      <c r="BA5" s="97"/>
      <c r="BB5" s="97"/>
      <c r="BC5" s="97"/>
      <c r="BD5" s="97"/>
      <c r="BE5" s="97"/>
      <c r="BF5" s="97"/>
      <c r="BG5" s="97"/>
      <c r="BH5" s="97"/>
      <c r="BI5" s="97"/>
      <c r="BJ5" s="97"/>
      <c r="BK5" s="97"/>
      <c r="BL5" s="97"/>
      <c r="BM5" s="97"/>
      <c r="BN5" s="97"/>
      <c r="BO5" s="97"/>
      <c r="BP5" s="97"/>
      <c r="BQ5" s="97"/>
      <c r="BR5" s="97"/>
      <c r="BS5" s="97"/>
      <c r="BT5" s="97"/>
      <c r="BU5" s="97"/>
      <c r="BV5" s="97"/>
      <c r="BW5" s="97"/>
      <c r="BX5" s="97"/>
      <c r="BY5" s="97"/>
      <c r="BZ5" s="97"/>
      <c r="CA5" s="97"/>
      <c r="CB5" s="97"/>
      <c r="CC5" s="97"/>
      <c r="CD5" s="97"/>
      <c r="CE5" s="97"/>
      <c r="CF5" s="97"/>
      <c r="CG5" s="97"/>
      <c r="CH5" s="97"/>
      <c r="CI5" s="97"/>
      <c r="CJ5" s="97"/>
      <c r="CK5" s="97"/>
      <c r="CL5" s="97"/>
      <c r="CM5" s="97"/>
      <c r="CN5" s="97"/>
      <c r="CO5" s="97"/>
      <c r="CP5" s="97"/>
      <c r="CQ5" s="97"/>
      <c r="CR5" s="97"/>
      <c r="CS5" s="97"/>
      <c r="CT5" s="97"/>
      <c r="CU5" s="97"/>
      <c r="CV5" s="97"/>
      <c r="CW5" s="97"/>
      <c r="CX5" s="97"/>
      <c r="CY5" s="97"/>
      <c r="CZ5" s="97"/>
      <c r="DA5" s="97"/>
      <c r="DB5" s="97"/>
      <c r="DC5" s="97"/>
      <c r="DD5" s="97"/>
      <c r="DE5" s="97"/>
      <c r="DF5" s="97"/>
      <c r="DG5" s="97"/>
      <c r="DH5" s="97"/>
      <c r="DI5" s="97"/>
      <c r="DJ5" s="97"/>
      <c r="DK5" s="97"/>
      <c r="DL5" s="97"/>
      <c r="DM5" s="97"/>
      <c r="DN5" s="97"/>
      <c r="DO5" s="97"/>
      <c r="DP5" s="97"/>
      <c r="DQ5" s="97"/>
      <c r="DR5" s="97"/>
      <c r="DS5" s="97"/>
      <c r="DT5" s="97"/>
      <c r="DU5" s="97"/>
      <c r="DV5" s="97"/>
      <c r="DW5" s="97"/>
      <c r="DX5" s="97"/>
      <c r="DY5" s="97"/>
      <c r="DZ5" s="97"/>
      <c r="EA5" s="97"/>
      <c r="EB5" s="97"/>
      <c r="EC5" s="97"/>
      <c r="ED5" s="97"/>
      <c r="EE5" s="97"/>
      <c r="EF5" s="97"/>
      <c r="EG5" s="97"/>
      <c r="EH5" s="97"/>
      <c r="EI5" s="97"/>
      <c r="EJ5" s="97"/>
      <c r="EK5" s="97"/>
      <c r="EL5" s="97"/>
      <c r="EM5" s="97"/>
      <c r="EN5" s="97"/>
      <c r="EO5" s="97"/>
      <c r="EP5" s="97"/>
      <c r="EQ5" s="97"/>
      <c r="ER5" s="97"/>
      <c r="ES5" s="97"/>
      <c r="ET5" s="97"/>
      <c r="EU5" s="97"/>
      <c r="EV5" s="97"/>
      <c r="EW5" s="97"/>
      <c r="EX5" s="97"/>
      <c r="EY5" s="97"/>
      <c r="EZ5" s="97"/>
      <c r="FA5" s="97"/>
      <c r="FB5" s="97"/>
      <c r="FC5" s="97"/>
      <c r="FD5" s="97"/>
      <c r="FE5" s="97"/>
      <c r="FF5" s="97"/>
      <c r="FG5" s="97"/>
      <c r="FH5" s="97"/>
      <c r="FI5" s="97"/>
      <c r="FJ5" s="97"/>
      <c r="FK5" s="97"/>
      <c r="FL5" s="97"/>
      <c r="FM5" s="97"/>
      <c r="FN5" s="97"/>
      <c r="FO5" s="97"/>
      <c r="FP5" s="97"/>
      <c r="FQ5" s="97"/>
      <c r="FR5" s="97"/>
      <c r="FS5" s="97"/>
      <c r="FT5" s="97"/>
      <c r="FU5" s="97"/>
      <c r="FV5" s="97"/>
      <c r="FW5" s="97"/>
      <c r="FX5" s="97"/>
      <c r="FY5" s="97"/>
      <c r="FZ5" s="97"/>
      <c r="GA5" s="97"/>
      <c r="GB5" s="97"/>
      <c r="GC5" s="97"/>
      <c r="GD5" s="97"/>
      <c r="GE5" s="97"/>
      <c r="GF5" s="97"/>
      <c r="GG5" s="97"/>
      <c r="GH5" s="97"/>
      <c r="GI5" s="97"/>
      <c r="GJ5" s="97"/>
      <c r="GK5" s="97"/>
      <c r="GL5" s="97"/>
      <c r="GM5" s="97"/>
      <c r="GN5" s="97"/>
      <c r="GO5" s="97"/>
      <c r="GP5" s="97"/>
      <c r="GQ5" s="97"/>
      <c r="GR5" s="97"/>
      <c r="GS5" s="97"/>
      <c r="GT5" s="97"/>
      <c r="GU5" s="97"/>
      <c r="GV5" s="97"/>
      <c r="GW5" s="97"/>
      <c r="GX5" s="97"/>
      <c r="GY5" s="97"/>
      <c r="GZ5" s="97"/>
      <c r="HA5" s="97"/>
      <c r="HB5" s="97"/>
      <c r="HC5" s="97"/>
      <c r="HD5" s="97"/>
      <c r="HE5" s="97"/>
      <c r="HF5" s="97"/>
      <c r="HG5" s="97"/>
      <c r="HH5" s="97"/>
      <c r="HI5" s="97"/>
      <c r="HJ5" s="97"/>
      <c r="HK5" s="97"/>
      <c r="HL5" s="97"/>
      <c r="HM5" s="97"/>
      <c r="HN5" s="97"/>
      <c r="HO5" s="97"/>
      <c r="HP5" s="97"/>
      <c r="HQ5" s="97"/>
      <c r="HR5" s="97"/>
      <c r="HS5" s="97"/>
      <c r="HT5" s="97"/>
      <c r="HU5" s="97"/>
      <c r="HV5" s="97"/>
      <c r="HW5" s="97"/>
      <c r="HX5" s="97"/>
      <c r="HY5" s="97"/>
      <c r="HZ5" s="97"/>
      <c r="IA5" s="97"/>
      <c r="IB5" s="97"/>
      <c r="IC5" s="97"/>
      <c r="ID5" s="97"/>
      <c r="IE5" s="97"/>
      <c r="IF5" s="97"/>
      <c r="IG5" s="97"/>
      <c r="IH5" s="97"/>
      <c r="II5" s="97"/>
      <c r="IJ5" s="97"/>
      <c r="IK5" s="97"/>
    </row>
    <row r="6" spans="1:245" s="273" customFormat="1" x14ac:dyDescent="0.2">
      <c r="A6" s="3367" t="s">
        <v>471</v>
      </c>
      <c r="B6" s="1520"/>
      <c r="C6" s="1521"/>
      <c r="D6" s="1522"/>
      <c r="E6" s="1522"/>
      <c r="F6" s="1548"/>
      <c r="H6" s="97"/>
      <c r="I6" s="97"/>
      <c r="J6" s="97"/>
      <c r="K6" s="97"/>
      <c r="L6" s="97"/>
      <c r="M6" s="97"/>
      <c r="N6" s="97"/>
      <c r="O6" s="97"/>
      <c r="P6" s="97"/>
      <c r="Q6" s="97"/>
      <c r="R6" s="97"/>
      <c r="S6" s="97"/>
      <c r="T6" s="97"/>
      <c r="U6" s="97"/>
      <c r="V6" s="97"/>
      <c r="W6" s="97"/>
      <c r="X6" s="97"/>
      <c r="Y6" s="97"/>
      <c r="Z6" s="97"/>
      <c r="AA6" s="97"/>
      <c r="AB6" s="97"/>
      <c r="AC6" s="97"/>
      <c r="AD6" s="97"/>
      <c r="AE6" s="97"/>
      <c r="AF6" s="97"/>
      <c r="AG6" s="97"/>
      <c r="AH6" s="97"/>
      <c r="AI6" s="97"/>
      <c r="AJ6" s="97"/>
      <c r="AK6" s="97"/>
      <c r="AL6" s="97"/>
      <c r="AM6" s="97"/>
      <c r="AN6" s="97"/>
      <c r="AO6" s="97"/>
      <c r="AP6" s="97"/>
      <c r="AQ6" s="97"/>
      <c r="AR6" s="97"/>
      <c r="AS6" s="97"/>
      <c r="AT6" s="97"/>
      <c r="AU6" s="97"/>
      <c r="AV6" s="97"/>
      <c r="AW6" s="97"/>
      <c r="AX6" s="97"/>
      <c r="AY6" s="97"/>
      <c r="AZ6" s="97"/>
      <c r="BA6" s="97"/>
      <c r="BB6" s="97"/>
      <c r="BC6" s="97"/>
      <c r="BD6" s="97"/>
      <c r="BE6" s="97"/>
      <c r="BF6" s="97"/>
      <c r="BG6" s="97"/>
      <c r="BH6" s="97"/>
      <c r="BI6" s="97"/>
      <c r="BJ6" s="97"/>
      <c r="BK6" s="97"/>
      <c r="BL6" s="97"/>
      <c r="BM6" s="97"/>
      <c r="BN6" s="97"/>
      <c r="BO6" s="97"/>
      <c r="BP6" s="97"/>
      <c r="BQ6" s="97"/>
      <c r="BR6" s="97"/>
      <c r="BS6" s="97"/>
      <c r="BT6" s="97"/>
      <c r="BU6" s="97"/>
      <c r="BV6" s="97"/>
      <c r="BW6" s="97"/>
      <c r="BX6" s="97"/>
      <c r="BY6" s="97"/>
      <c r="BZ6" s="97"/>
      <c r="CA6" s="97"/>
      <c r="CB6" s="97"/>
      <c r="CC6" s="97"/>
      <c r="CD6" s="97"/>
      <c r="CE6" s="97"/>
      <c r="CF6" s="97"/>
      <c r="CG6" s="97"/>
      <c r="CH6" s="97"/>
      <c r="CI6" s="97"/>
      <c r="CJ6" s="97"/>
      <c r="CK6" s="97"/>
      <c r="CL6" s="97"/>
      <c r="CM6" s="97"/>
      <c r="CN6" s="97"/>
      <c r="CO6" s="97"/>
      <c r="CP6" s="97"/>
      <c r="CQ6" s="97"/>
      <c r="CR6" s="97"/>
      <c r="CS6" s="97"/>
      <c r="CT6" s="97"/>
      <c r="CU6" s="97"/>
      <c r="CV6" s="97"/>
      <c r="CW6" s="97"/>
      <c r="CX6" s="97"/>
      <c r="CY6" s="97"/>
      <c r="CZ6" s="97"/>
      <c r="DA6" s="97"/>
      <c r="DB6" s="97"/>
      <c r="DC6" s="97"/>
      <c r="DD6" s="97"/>
      <c r="DE6" s="97"/>
      <c r="DF6" s="97"/>
      <c r="DG6" s="97"/>
      <c r="DH6" s="97"/>
      <c r="DI6" s="97"/>
      <c r="DJ6" s="97"/>
      <c r="DK6" s="97"/>
      <c r="DL6" s="97"/>
      <c r="DM6" s="97"/>
      <c r="DN6" s="97"/>
      <c r="DO6" s="97"/>
      <c r="DP6" s="97"/>
      <c r="DQ6" s="97"/>
      <c r="DR6" s="97"/>
      <c r="DS6" s="97"/>
      <c r="DT6" s="97"/>
      <c r="DU6" s="97"/>
      <c r="DV6" s="97"/>
      <c r="DW6" s="97"/>
      <c r="DX6" s="97"/>
      <c r="DY6" s="97"/>
      <c r="DZ6" s="97"/>
      <c r="EA6" s="97"/>
      <c r="EB6" s="97"/>
      <c r="EC6" s="97"/>
      <c r="ED6" s="97"/>
      <c r="EE6" s="97"/>
      <c r="EF6" s="97"/>
      <c r="EG6" s="97"/>
      <c r="EH6" s="97"/>
      <c r="EI6" s="97"/>
      <c r="EJ6" s="97"/>
      <c r="EK6" s="97"/>
      <c r="EL6" s="97"/>
      <c r="EM6" s="97"/>
      <c r="EN6" s="97"/>
      <c r="EO6" s="97"/>
      <c r="EP6" s="97"/>
      <c r="EQ6" s="97"/>
      <c r="ER6" s="97"/>
      <c r="ES6" s="97"/>
      <c r="ET6" s="97"/>
      <c r="EU6" s="97"/>
      <c r="EV6" s="97"/>
      <c r="EW6" s="97"/>
      <c r="EX6" s="97"/>
      <c r="EY6" s="97"/>
      <c r="EZ6" s="97"/>
      <c r="FA6" s="97"/>
      <c r="FB6" s="97"/>
      <c r="FC6" s="97"/>
      <c r="FD6" s="97"/>
      <c r="FE6" s="97"/>
      <c r="FF6" s="97"/>
      <c r="FG6" s="97"/>
      <c r="FH6" s="97"/>
      <c r="FI6" s="97"/>
      <c r="FJ6" s="97"/>
      <c r="FK6" s="97"/>
      <c r="FL6" s="97"/>
      <c r="FM6" s="97"/>
      <c r="FN6" s="97"/>
      <c r="FO6" s="97"/>
      <c r="FP6" s="97"/>
      <c r="FQ6" s="97"/>
      <c r="FR6" s="97"/>
      <c r="FS6" s="97"/>
      <c r="FT6" s="97"/>
      <c r="FU6" s="97"/>
      <c r="FV6" s="97"/>
      <c r="FW6" s="97"/>
      <c r="FX6" s="97"/>
      <c r="FY6" s="97"/>
      <c r="FZ6" s="97"/>
      <c r="GA6" s="97"/>
      <c r="GB6" s="97"/>
      <c r="GC6" s="97"/>
      <c r="GD6" s="97"/>
      <c r="GE6" s="97"/>
      <c r="GF6" s="97"/>
      <c r="GG6" s="97"/>
      <c r="GH6" s="97"/>
      <c r="GI6" s="97"/>
      <c r="GJ6" s="97"/>
      <c r="GK6" s="97"/>
      <c r="GL6" s="97"/>
      <c r="GM6" s="97"/>
      <c r="GN6" s="97"/>
      <c r="GO6" s="97"/>
      <c r="GP6" s="97"/>
      <c r="GQ6" s="97"/>
      <c r="GR6" s="97"/>
      <c r="GS6" s="97"/>
      <c r="GT6" s="97"/>
      <c r="GU6" s="97"/>
      <c r="GV6" s="97"/>
      <c r="GW6" s="97"/>
      <c r="GX6" s="97"/>
      <c r="GY6" s="97"/>
      <c r="GZ6" s="97"/>
      <c r="HA6" s="97"/>
      <c r="HB6" s="97"/>
      <c r="HC6" s="97"/>
      <c r="HD6" s="97"/>
      <c r="HE6" s="97"/>
      <c r="HF6" s="97"/>
      <c r="HG6" s="97"/>
      <c r="HH6" s="97"/>
      <c r="HI6" s="97"/>
      <c r="HJ6" s="97"/>
      <c r="HK6" s="97"/>
      <c r="HL6" s="97"/>
      <c r="HM6" s="97"/>
      <c r="HN6" s="97"/>
      <c r="HO6" s="97"/>
      <c r="HP6" s="97"/>
      <c r="HQ6" s="97"/>
      <c r="HR6" s="97"/>
      <c r="HS6" s="97"/>
      <c r="HT6" s="97"/>
      <c r="HU6" s="97"/>
      <c r="HV6" s="97"/>
      <c r="HW6" s="97"/>
      <c r="HX6" s="97"/>
      <c r="HY6" s="97"/>
      <c r="HZ6" s="97"/>
      <c r="IA6" s="97"/>
      <c r="IB6" s="97"/>
      <c r="IC6" s="97"/>
      <c r="ID6" s="97"/>
      <c r="IE6" s="97"/>
      <c r="IF6" s="97"/>
      <c r="IG6" s="97"/>
      <c r="IH6" s="97"/>
      <c r="II6" s="97"/>
      <c r="IJ6" s="97"/>
      <c r="IK6" s="97"/>
    </row>
    <row r="7" spans="1:245" s="273" customFormat="1" ht="15" x14ac:dyDescent="0.2">
      <c r="A7" s="3214"/>
      <c r="B7" s="1171" t="s">
        <v>9</v>
      </c>
      <c r="C7" s="1172" t="s">
        <v>573</v>
      </c>
      <c r="D7" s="1172" t="s">
        <v>576</v>
      </c>
      <c r="E7" s="1172" t="s">
        <v>574</v>
      </c>
      <c r="F7" s="1549" t="s">
        <v>749</v>
      </c>
      <c r="H7" s="97"/>
      <c r="I7" s="97"/>
      <c r="J7" s="97"/>
      <c r="K7" s="97"/>
      <c r="L7" s="97"/>
      <c r="M7" s="97"/>
      <c r="N7" s="97"/>
      <c r="O7" s="97"/>
      <c r="P7" s="97"/>
      <c r="Q7" s="97"/>
      <c r="R7" s="97"/>
      <c r="S7" s="97"/>
      <c r="T7" s="97"/>
      <c r="U7" s="97"/>
      <c r="V7" s="97"/>
      <c r="W7" s="97"/>
      <c r="X7" s="97"/>
      <c r="Y7" s="97"/>
      <c r="Z7" s="97"/>
      <c r="AA7" s="97"/>
      <c r="AB7" s="97"/>
      <c r="AC7" s="97"/>
      <c r="AD7" s="97"/>
      <c r="AE7" s="97"/>
      <c r="AF7" s="97"/>
      <c r="AG7" s="97"/>
      <c r="AH7" s="97"/>
      <c r="AI7" s="97"/>
      <c r="AJ7" s="97"/>
      <c r="AK7" s="97"/>
      <c r="AL7" s="97"/>
      <c r="AM7" s="97"/>
      <c r="AN7" s="97"/>
      <c r="AO7" s="97"/>
      <c r="AP7" s="97"/>
      <c r="AQ7" s="97"/>
      <c r="AR7" s="97"/>
      <c r="AS7" s="97"/>
      <c r="AT7" s="97"/>
      <c r="AU7" s="97"/>
      <c r="AV7" s="97"/>
      <c r="AW7" s="97"/>
      <c r="AX7" s="97"/>
      <c r="AY7" s="97"/>
      <c r="AZ7" s="97"/>
      <c r="BA7" s="97"/>
      <c r="BB7" s="97"/>
      <c r="BC7" s="97"/>
      <c r="BD7" s="97"/>
      <c r="BE7" s="97"/>
      <c r="BF7" s="97"/>
      <c r="BG7" s="97"/>
      <c r="BH7" s="97"/>
      <c r="BI7" s="97"/>
      <c r="BJ7" s="97"/>
      <c r="BK7" s="97"/>
      <c r="BL7" s="97"/>
      <c r="BM7" s="97"/>
      <c r="BN7" s="97"/>
      <c r="BO7" s="97"/>
      <c r="BP7" s="97"/>
      <c r="BQ7" s="97"/>
      <c r="BR7" s="97"/>
      <c r="BS7" s="97"/>
      <c r="BT7" s="97"/>
      <c r="BU7" s="97"/>
      <c r="BV7" s="97"/>
      <c r="BW7" s="97"/>
      <c r="BX7" s="97"/>
      <c r="BY7" s="97"/>
      <c r="BZ7" s="97"/>
      <c r="CA7" s="97"/>
      <c r="CB7" s="97"/>
      <c r="CC7" s="97"/>
      <c r="CD7" s="97"/>
      <c r="CE7" s="97"/>
      <c r="CF7" s="97"/>
      <c r="CG7" s="97"/>
      <c r="CH7" s="97"/>
      <c r="CI7" s="97"/>
      <c r="CJ7" s="97"/>
      <c r="CK7" s="97"/>
      <c r="CL7" s="97"/>
      <c r="CM7" s="97"/>
      <c r="CN7" s="97"/>
      <c r="CO7" s="97"/>
      <c r="CP7" s="97"/>
      <c r="CQ7" s="97"/>
      <c r="CR7" s="97"/>
      <c r="CS7" s="97"/>
      <c r="CT7" s="97"/>
      <c r="CU7" s="97"/>
      <c r="CV7" s="97"/>
      <c r="CW7" s="97"/>
      <c r="CX7" s="97"/>
      <c r="CY7" s="97"/>
      <c r="CZ7" s="97"/>
      <c r="DA7" s="97"/>
      <c r="DB7" s="97"/>
      <c r="DC7" s="97"/>
      <c r="DD7" s="97"/>
      <c r="DE7" s="97"/>
      <c r="DF7" s="97"/>
      <c r="DG7" s="97"/>
      <c r="DH7" s="97"/>
      <c r="DI7" s="97"/>
      <c r="DJ7" s="97"/>
      <c r="DK7" s="97"/>
      <c r="DL7" s="97"/>
      <c r="DM7" s="97"/>
      <c r="DN7" s="97"/>
      <c r="DO7" s="97"/>
      <c r="DP7" s="97"/>
      <c r="DQ7" s="97"/>
      <c r="DR7" s="97"/>
      <c r="DS7" s="97"/>
      <c r="DT7" s="97"/>
      <c r="DU7" s="97"/>
      <c r="DV7" s="97"/>
      <c r="DW7" s="97"/>
      <c r="DX7" s="97"/>
      <c r="DY7" s="97"/>
      <c r="DZ7" s="97"/>
      <c r="EA7" s="97"/>
      <c r="EB7" s="97"/>
      <c r="EC7" s="97"/>
      <c r="ED7" s="97"/>
      <c r="EE7" s="97"/>
      <c r="EF7" s="97"/>
      <c r="EG7" s="97"/>
      <c r="EH7" s="97"/>
      <c r="EI7" s="97"/>
      <c r="EJ7" s="97"/>
      <c r="EK7" s="97"/>
      <c r="EL7" s="97"/>
      <c r="EM7" s="97"/>
      <c r="EN7" s="97"/>
      <c r="EO7" s="97"/>
      <c r="EP7" s="97"/>
      <c r="EQ7" s="97"/>
      <c r="ER7" s="97"/>
      <c r="ES7" s="97"/>
      <c r="ET7" s="97"/>
      <c r="EU7" s="97"/>
      <c r="EV7" s="97"/>
      <c r="EW7" s="97"/>
      <c r="EX7" s="97"/>
      <c r="EY7" s="97"/>
      <c r="EZ7" s="97"/>
      <c r="FA7" s="97"/>
      <c r="FB7" s="97"/>
      <c r="FC7" s="97"/>
      <c r="FD7" s="97"/>
      <c r="FE7" s="97"/>
      <c r="FF7" s="97"/>
      <c r="FG7" s="97"/>
      <c r="FH7" s="97"/>
      <c r="FI7" s="97"/>
      <c r="FJ7" s="97"/>
      <c r="FK7" s="97"/>
      <c r="FL7" s="97"/>
      <c r="FM7" s="97"/>
      <c r="FN7" s="97"/>
      <c r="FO7" s="97"/>
      <c r="FP7" s="97"/>
      <c r="FQ7" s="97"/>
      <c r="FR7" s="97"/>
      <c r="FS7" s="97"/>
      <c r="FT7" s="97"/>
      <c r="FU7" s="97"/>
      <c r="FV7" s="97"/>
      <c r="FW7" s="97"/>
      <c r="FX7" s="97"/>
      <c r="FY7" s="97"/>
      <c r="FZ7" s="97"/>
      <c r="GA7" s="97"/>
      <c r="GB7" s="97"/>
      <c r="GC7" s="97"/>
      <c r="GD7" s="97"/>
      <c r="GE7" s="97"/>
      <c r="GF7" s="97"/>
      <c r="GG7" s="97"/>
      <c r="GH7" s="97"/>
      <c r="GI7" s="97"/>
      <c r="GJ7" s="97"/>
      <c r="GK7" s="97"/>
      <c r="GL7" s="97"/>
      <c r="GM7" s="97"/>
      <c r="GN7" s="97"/>
      <c r="GO7" s="97"/>
      <c r="GP7" s="97"/>
      <c r="GQ7" s="97"/>
      <c r="GR7" s="97"/>
      <c r="GS7" s="97"/>
      <c r="GT7" s="97"/>
      <c r="GU7" s="97"/>
      <c r="GV7" s="97"/>
      <c r="GW7" s="97"/>
      <c r="GX7" s="97"/>
      <c r="GY7" s="97"/>
      <c r="GZ7" s="97"/>
      <c r="HA7" s="97"/>
      <c r="HB7" s="97"/>
      <c r="HC7" s="97"/>
      <c r="HD7" s="97"/>
      <c r="HE7" s="97"/>
      <c r="HF7" s="97"/>
      <c r="HG7" s="97"/>
      <c r="HH7" s="97"/>
      <c r="HI7" s="97"/>
      <c r="HJ7" s="97"/>
      <c r="HK7" s="97"/>
      <c r="HL7" s="97"/>
      <c r="HM7" s="97"/>
      <c r="HN7" s="97"/>
      <c r="HO7" s="97"/>
      <c r="HP7" s="97"/>
      <c r="HQ7" s="97"/>
      <c r="HR7" s="97"/>
      <c r="HS7" s="97"/>
      <c r="HT7" s="97"/>
      <c r="HU7" s="97"/>
      <c r="HV7" s="97"/>
      <c r="HW7" s="97"/>
      <c r="HX7" s="97"/>
      <c r="HY7" s="97"/>
      <c r="HZ7" s="97"/>
      <c r="IA7" s="97"/>
      <c r="IB7" s="97"/>
      <c r="IC7" s="97"/>
      <c r="ID7" s="97"/>
      <c r="IE7" s="97"/>
      <c r="IF7" s="97"/>
      <c r="IG7" s="97"/>
      <c r="IH7" s="97"/>
      <c r="II7" s="97"/>
      <c r="IJ7" s="97"/>
      <c r="IK7" s="97"/>
    </row>
    <row r="8" spans="1:245" s="273" customFormat="1" ht="15" x14ac:dyDescent="0.25">
      <c r="A8" s="3214"/>
      <c r="B8" s="1174" t="s">
        <v>14</v>
      </c>
      <c r="C8" s="1175" t="s">
        <v>14</v>
      </c>
      <c r="D8" s="1175" t="s">
        <v>14</v>
      </c>
      <c r="E8" s="1550" t="s">
        <v>578</v>
      </c>
      <c r="F8" s="1551" t="s">
        <v>750</v>
      </c>
      <c r="H8" s="97"/>
      <c r="I8" s="97"/>
      <c r="J8" s="97"/>
      <c r="K8" s="97"/>
      <c r="L8" s="97"/>
      <c r="M8" s="97"/>
      <c r="N8" s="97"/>
      <c r="O8" s="97"/>
      <c r="P8" s="97"/>
      <c r="Q8" s="97"/>
      <c r="R8" s="97"/>
      <c r="S8" s="97"/>
      <c r="T8" s="97"/>
      <c r="U8" s="97"/>
      <c r="V8" s="97"/>
      <c r="W8" s="97"/>
      <c r="X8" s="97"/>
      <c r="Y8" s="97"/>
      <c r="Z8" s="97"/>
      <c r="AA8" s="97"/>
      <c r="AB8" s="97"/>
      <c r="AC8" s="97"/>
      <c r="AD8" s="97"/>
      <c r="AE8" s="97"/>
      <c r="AF8" s="97"/>
      <c r="AG8" s="97"/>
      <c r="AH8" s="97"/>
      <c r="AI8" s="97"/>
      <c r="AJ8" s="97"/>
      <c r="AK8" s="97"/>
      <c r="AL8" s="97"/>
      <c r="AM8" s="97"/>
      <c r="AN8" s="97"/>
      <c r="AO8" s="97"/>
      <c r="AP8" s="97"/>
      <c r="AQ8" s="97"/>
      <c r="AR8" s="97"/>
      <c r="AS8" s="97"/>
      <c r="AT8" s="97"/>
      <c r="AU8" s="97"/>
      <c r="AV8" s="97"/>
      <c r="AW8" s="97"/>
      <c r="AX8" s="97"/>
      <c r="AY8" s="97"/>
      <c r="AZ8" s="97"/>
      <c r="BA8" s="97"/>
      <c r="BB8" s="97"/>
      <c r="BC8" s="97"/>
      <c r="BD8" s="97"/>
      <c r="BE8" s="97"/>
      <c r="BF8" s="97"/>
      <c r="BG8" s="97"/>
      <c r="BH8" s="97"/>
      <c r="BI8" s="97"/>
      <c r="BJ8" s="97"/>
      <c r="BK8" s="97"/>
      <c r="BL8" s="97"/>
      <c r="BM8" s="97"/>
      <c r="BN8" s="97"/>
      <c r="BO8" s="97"/>
      <c r="BP8" s="97"/>
      <c r="BQ8" s="97"/>
      <c r="BR8" s="97"/>
      <c r="BS8" s="97"/>
      <c r="BT8" s="97"/>
      <c r="BU8" s="97"/>
      <c r="BV8" s="97"/>
      <c r="BW8" s="97"/>
      <c r="BX8" s="97"/>
      <c r="BY8" s="97"/>
      <c r="BZ8" s="97"/>
      <c r="CA8" s="97"/>
      <c r="CB8" s="97"/>
      <c r="CC8" s="97"/>
      <c r="CD8" s="97"/>
      <c r="CE8" s="97"/>
      <c r="CF8" s="97"/>
      <c r="CG8" s="97"/>
      <c r="CH8" s="97"/>
      <c r="CI8" s="97"/>
      <c r="CJ8" s="97"/>
      <c r="CK8" s="97"/>
      <c r="CL8" s="97"/>
      <c r="CM8" s="97"/>
      <c r="CN8" s="97"/>
      <c r="CO8" s="97"/>
      <c r="CP8" s="97"/>
      <c r="CQ8" s="97"/>
      <c r="CR8" s="97"/>
      <c r="CS8" s="97"/>
      <c r="CT8" s="97"/>
      <c r="CU8" s="97"/>
      <c r="CV8" s="97"/>
      <c r="CW8" s="97"/>
      <c r="CX8" s="97"/>
      <c r="CY8" s="97"/>
      <c r="CZ8" s="97"/>
      <c r="DA8" s="97"/>
      <c r="DB8" s="97"/>
      <c r="DC8" s="97"/>
      <c r="DD8" s="97"/>
      <c r="DE8" s="97"/>
      <c r="DF8" s="97"/>
      <c r="DG8" s="97"/>
      <c r="DH8" s="97"/>
      <c r="DI8" s="97"/>
      <c r="DJ8" s="97"/>
      <c r="DK8" s="97"/>
      <c r="DL8" s="97"/>
      <c r="DM8" s="97"/>
      <c r="DN8" s="97"/>
      <c r="DO8" s="97"/>
      <c r="DP8" s="97"/>
      <c r="DQ8" s="97"/>
      <c r="DR8" s="97"/>
      <c r="DS8" s="97"/>
      <c r="DT8" s="97"/>
      <c r="DU8" s="97"/>
      <c r="DV8" s="97"/>
      <c r="DW8" s="97"/>
      <c r="DX8" s="97"/>
      <c r="DY8" s="97"/>
      <c r="DZ8" s="97"/>
      <c r="EA8" s="97"/>
      <c r="EB8" s="97"/>
      <c r="EC8" s="97"/>
      <c r="ED8" s="97"/>
      <c r="EE8" s="97"/>
      <c r="EF8" s="97"/>
      <c r="EG8" s="97"/>
      <c r="EH8" s="97"/>
      <c r="EI8" s="97"/>
      <c r="EJ8" s="97"/>
      <c r="EK8" s="97"/>
      <c r="EL8" s="97"/>
      <c r="EM8" s="97"/>
      <c r="EN8" s="97"/>
      <c r="EO8" s="97"/>
      <c r="EP8" s="97"/>
      <c r="EQ8" s="97"/>
      <c r="ER8" s="97"/>
      <c r="ES8" s="97"/>
      <c r="ET8" s="97"/>
      <c r="EU8" s="97"/>
      <c r="EV8" s="97"/>
      <c r="EW8" s="97"/>
      <c r="EX8" s="97"/>
      <c r="EY8" s="97"/>
      <c r="EZ8" s="97"/>
      <c r="FA8" s="97"/>
      <c r="FB8" s="97"/>
      <c r="FC8" s="97"/>
      <c r="FD8" s="97"/>
      <c r="FE8" s="97"/>
      <c r="FF8" s="97"/>
      <c r="FG8" s="97"/>
      <c r="FH8" s="97"/>
      <c r="FI8" s="97"/>
      <c r="FJ8" s="97"/>
      <c r="FK8" s="97"/>
      <c r="FL8" s="97"/>
      <c r="FM8" s="97"/>
      <c r="FN8" s="97"/>
      <c r="FO8" s="97"/>
      <c r="FP8" s="97"/>
      <c r="FQ8" s="97"/>
      <c r="FR8" s="97"/>
      <c r="FS8" s="97"/>
      <c r="FT8" s="97"/>
      <c r="FU8" s="97"/>
      <c r="FV8" s="97"/>
      <c r="FW8" s="97"/>
      <c r="FX8" s="97"/>
      <c r="FY8" s="97"/>
      <c r="FZ8" s="97"/>
      <c r="GA8" s="97"/>
      <c r="GB8" s="97"/>
      <c r="GC8" s="97"/>
      <c r="GD8" s="97"/>
      <c r="GE8" s="97"/>
      <c r="GF8" s="97"/>
      <c r="GG8" s="97"/>
      <c r="GH8" s="97"/>
      <c r="GI8" s="97"/>
      <c r="GJ8" s="97"/>
      <c r="GK8" s="97"/>
      <c r="GL8" s="97"/>
      <c r="GM8" s="97"/>
      <c r="GN8" s="97"/>
      <c r="GO8" s="97"/>
      <c r="GP8" s="97"/>
      <c r="GQ8" s="97"/>
      <c r="GR8" s="97"/>
      <c r="GS8" s="97"/>
      <c r="GT8" s="97"/>
      <c r="GU8" s="97"/>
      <c r="GV8" s="97"/>
      <c r="GW8" s="97"/>
      <c r="GX8" s="97"/>
      <c r="GY8" s="97"/>
      <c r="GZ8" s="97"/>
      <c r="HA8" s="97"/>
      <c r="HB8" s="97"/>
      <c r="HC8" s="97"/>
      <c r="HD8" s="97"/>
      <c r="HE8" s="97"/>
      <c r="HF8" s="97"/>
      <c r="HG8" s="97"/>
      <c r="HH8" s="97"/>
      <c r="HI8" s="97"/>
      <c r="HJ8" s="97"/>
      <c r="HK8" s="97"/>
      <c r="HL8" s="97"/>
      <c r="HM8" s="97"/>
      <c r="HN8" s="97"/>
      <c r="HO8" s="97"/>
      <c r="HP8" s="97"/>
      <c r="HQ8" s="97"/>
      <c r="HR8" s="97"/>
      <c r="HS8" s="97"/>
      <c r="HT8" s="97"/>
      <c r="HU8" s="97"/>
      <c r="HV8" s="97"/>
      <c r="HW8" s="97"/>
      <c r="HX8" s="97"/>
      <c r="HY8" s="97"/>
      <c r="HZ8" s="97"/>
      <c r="IA8" s="97"/>
      <c r="IB8" s="97"/>
      <c r="IC8" s="97"/>
      <c r="ID8" s="97"/>
      <c r="IE8" s="97"/>
      <c r="IF8" s="97"/>
      <c r="IG8" s="97"/>
      <c r="IH8" s="97"/>
      <c r="II8" s="97"/>
      <c r="IJ8" s="97"/>
      <c r="IK8" s="97"/>
    </row>
    <row r="9" spans="1:245" s="273" customFormat="1" ht="13.5" thickBot="1" x14ac:dyDescent="0.25">
      <c r="A9" s="3215"/>
      <c r="B9" s="1178"/>
      <c r="C9" s="13"/>
      <c r="D9" s="1552"/>
      <c r="E9" s="1525"/>
      <c r="F9" s="1539"/>
      <c r="H9" s="97"/>
      <c r="I9" s="97"/>
      <c r="J9" s="97"/>
      <c r="K9" s="97"/>
      <c r="L9" s="97"/>
      <c r="M9" s="97"/>
      <c r="N9" s="97"/>
      <c r="O9" s="97"/>
      <c r="P9" s="97"/>
      <c r="Q9" s="97"/>
      <c r="R9" s="97"/>
      <c r="S9" s="97"/>
      <c r="T9" s="97"/>
      <c r="U9" s="97"/>
      <c r="V9" s="97"/>
      <c r="W9" s="97"/>
      <c r="X9" s="97"/>
      <c r="Y9" s="97"/>
      <c r="Z9" s="97"/>
      <c r="AA9" s="97"/>
      <c r="AB9" s="97"/>
      <c r="AC9" s="97"/>
      <c r="AD9" s="97"/>
      <c r="AE9" s="97"/>
      <c r="AF9" s="97"/>
      <c r="AG9" s="97"/>
      <c r="AH9" s="97"/>
      <c r="AI9" s="97"/>
      <c r="AJ9" s="97"/>
      <c r="AK9" s="97"/>
      <c r="AL9" s="97"/>
      <c r="AM9" s="97"/>
      <c r="AN9" s="97"/>
      <c r="AO9" s="97"/>
      <c r="AP9" s="97"/>
      <c r="AQ9" s="97"/>
      <c r="AR9" s="97"/>
      <c r="AS9" s="97"/>
      <c r="AT9" s="97"/>
      <c r="AU9" s="97"/>
      <c r="AV9" s="97"/>
      <c r="AW9" s="97"/>
      <c r="AX9" s="97"/>
      <c r="AY9" s="97"/>
      <c r="AZ9" s="97"/>
      <c r="BA9" s="97"/>
      <c r="BB9" s="97"/>
      <c r="BC9" s="97"/>
      <c r="BD9" s="97"/>
      <c r="BE9" s="97"/>
      <c r="BF9" s="97"/>
      <c r="BG9" s="97"/>
      <c r="BH9" s="97"/>
      <c r="BI9" s="97"/>
      <c r="BJ9" s="97"/>
      <c r="BK9" s="97"/>
      <c r="BL9" s="97"/>
      <c r="BM9" s="97"/>
      <c r="BN9" s="97"/>
      <c r="BO9" s="97"/>
      <c r="BP9" s="97"/>
      <c r="BQ9" s="97"/>
      <c r="BR9" s="97"/>
      <c r="BS9" s="97"/>
      <c r="BT9" s="97"/>
      <c r="BU9" s="97"/>
      <c r="BV9" s="97"/>
      <c r="BW9" s="97"/>
      <c r="BX9" s="97"/>
      <c r="BY9" s="97"/>
      <c r="BZ9" s="97"/>
      <c r="CA9" s="97"/>
      <c r="CB9" s="97"/>
      <c r="CC9" s="97"/>
      <c r="CD9" s="97"/>
      <c r="CE9" s="97"/>
      <c r="CF9" s="97"/>
      <c r="CG9" s="97"/>
      <c r="CH9" s="97"/>
      <c r="CI9" s="97"/>
      <c r="CJ9" s="97"/>
      <c r="CK9" s="97"/>
      <c r="CL9" s="97"/>
      <c r="CM9" s="97"/>
      <c r="CN9" s="97"/>
      <c r="CO9" s="97"/>
      <c r="CP9" s="97"/>
      <c r="CQ9" s="97"/>
      <c r="CR9" s="97"/>
      <c r="CS9" s="97"/>
      <c r="CT9" s="97"/>
      <c r="CU9" s="97"/>
      <c r="CV9" s="97"/>
      <c r="CW9" s="97"/>
      <c r="CX9" s="97"/>
      <c r="CY9" s="97"/>
      <c r="CZ9" s="97"/>
      <c r="DA9" s="97"/>
      <c r="DB9" s="97"/>
      <c r="DC9" s="97"/>
      <c r="DD9" s="97"/>
      <c r="DE9" s="97"/>
      <c r="DF9" s="97"/>
      <c r="DG9" s="97"/>
      <c r="DH9" s="97"/>
      <c r="DI9" s="97"/>
      <c r="DJ9" s="97"/>
      <c r="DK9" s="97"/>
      <c r="DL9" s="97"/>
      <c r="DM9" s="97"/>
      <c r="DN9" s="97"/>
      <c r="DO9" s="97"/>
      <c r="DP9" s="97"/>
      <c r="DQ9" s="97"/>
      <c r="DR9" s="97"/>
      <c r="DS9" s="97"/>
      <c r="DT9" s="97"/>
      <c r="DU9" s="97"/>
      <c r="DV9" s="97"/>
      <c r="DW9" s="97"/>
      <c r="DX9" s="97"/>
      <c r="DY9" s="97"/>
      <c r="DZ9" s="97"/>
      <c r="EA9" s="97"/>
      <c r="EB9" s="97"/>
      <c r="EC9" s="97"/>
      <c r="ED9" s="97"/>
      <c r="EE9" s="97"/>
      <c r="EF9" s="97"/>
      <c r="EG9" s="97"/>
      <c r="EH9" s="97"/>
      <c r="EI9" s="97"/>
      <c r="EJ9" s="97"/>
      <c r="EK9" s="97"/>
      <c r="EL9" s="97"/>
      <c r="EM9" s="97"/>
      <c r="EN9" s="97"/>
      <c r="EO9" s="97"/>
      <c r="EP9" s="97"/>
      <c r="EQ9" s="97"/>
      <c r="ER9" s="97"/>
      <c r="ES9" s="97"/>
      <c r="ET9" s="97"/>
      <c r="EU9" s="97"/>
      <c r="EV9" s="97"/>
      <c r="EW9" s="97"/>
      <c r="EX9" s="97"/>
      <c r="EY9" s="97"/>
      <c r="EZ9" s="97"/>
      <c r="FA9" s="97"/>
      <c r="FB9" s="97"/>
      <c r="FC9" s="97"/>
      <c r="FD9" s="97"/>
      <c r="FE9" s="97"/>
      <c r="FF9" s="97"/>
      <c r="FG9" s="97"/>
      <c r="FH9" s="97"/>
      <c r="FI9" s="97"/>
      <c r="FJ9" s="97"/>
      <c r="FK9" s="97"/>
      <c r="FL9" s="97"/>
      <c r="FM9" s="97"/>
      <c r="FN9" s="97"/>
      <c r="FO9" s="97"/>
      <c r="FP9" s="97"/>
      <c r="FQ9" s="97"/>
      <c r="FR9" s="97"/>
      <c r="FS9" s="97"/>
      <c r="FT9" s="97"/>
      <c r="FU9" s="97"/>
      <c r="FV9" s="97"/>
      <c r="FW9" s="97"/>
      <c r="FX9" s="97"/>
      <c r="FY9" s="97"/>
      <c r="FZ9" s="97"/>
      <c r="GA9" s="97"/>
      <c r="GB9" s="97"/>
      <c r="GC9" s="97"/>
      <c r="GD9" s="97"/>
      <c r="GE9" s="97"/>
      <c r="GF9" s="97"/>
      <c r="GG9" s="97"/>
      <c r="GH9" s="97"/>
      <c r="GI9" s="97"/>
      <c r="GJ9" s="97"/>
      <c r="GK9" s="97"/>
      <c r="GL9" s="97"/>
      <c r="GM9" s="97"/>
      <c r="GN9" s="97"/>
      <c r="GO9" s="97"/>
      <c r="GP9" s="97"/>
      <c r="GQ9" s="97"/>
      <c r="GR9" s="97"/>
      <c r="GS9" s="97"/>
      <c r="GT9" s="97"/>
      <c r="GU9" s="97"/>
      <c r="GV9" s="97"/>
      <c r="GW9" s="97"/>
      <c r="GX9" s="97"/>
      <c r="GY9" s="97"/>
      <c r="GZ9" s="97"/>
      <c r="HA9" s="97"/>
      <c r="HB9" s="97"/>
      <c r="HC9" s="97"/>
      <c r="HD9" s="97"/>
      <c r="HE9" s="97"/>
      <c r="HF9" s="97"/>
      <c r="HG9" s="97"/>
      <c r="HH9" s="97"/>
      <c r="HI9" s="97"/>
      <c r="HJ9" s="97"/>
      <c r="HK9" s="97"/>
      <c r="HL9" s="97"/>
      <c r="HM9" s="97"/>
      <c r="HN9" s="97"/>
      <c r="HO9" s="97"/>
      <c r="HP9" s="97"/>
      <c r="HQ9" s="97"/>
      <c r="HR9" s="97"/>
      <c r="HS9" s="97"/>
      <c r="HT9" s="97"/>
      <c r="HU9" s="97"/>
      <c r="HV9" s="97"/>
      <c r="HW9" s="97"/>
      <c r="HX9" s="97"/>
      <c r="HY9" s="97"/>
      <c r="HZ9" s="97"/>
      <c r="IA9" s="97"/>
      <c r="IB9" s="97"/>
      <c r="IC9" s="97"/>
      <c r="ID9" s="97"/>
      <c r="IE9" s="97"/>
      <c r="IF9" s="97"/>
      <c r="IG9" s="97"/>
      <c r="IH9" s="97"/>
      <c r="II9" s="97"/>
      <c r="IJ9" s="97"/>
      <c r="IK9" s="97"/>
    </row>
    <row r="10" spans="1:245" s="273" customFormat="1" ht="6.6" customHeight="1" x14ac:dyDescent="0.2">
      <c r="A10" s="348"/>
      <c r="B10" s="1540"/>
      <c r="C10" s="1541"/>
      <c r="D10" s="1541"/>
      <c r="E10" s="1553"/>
      <c r="F10" s="1543"/>
      <c r="H10" s="97"/>
      <c r="I10" s="97"/>
      <c r="J10" s="97"/>
      <c r="K10" s="97"/>
      <c r="L10" s="97"/>
      <c r="M10" s="97"/>
      <c r="N10" s="97"/>
      <c r="O10" s="97"/>
      <c r="P10" s="97"/>
      <c r="Q10" s="97"/>
      <c r="R10" s="97"/>
      <c r="S10" s="97"/>
      <c r="T10" s="97"/>
      <c r="U10" s="97"/>
      <c r="V10" s="97"/>
      <c r="W10" s="97"/>
      <c r="X10" s="97"/>
      <c r="Y10" s="97"/>
      <c r="Z10" s="97"/>
      <c r="AA10" s="97"/>
      <c r="AB10" s="97"/>
      <c r="AC10" s="97"/>
      <c r="AD10" s="97"/>
      <c r="AE10" s="97"/>
      <c r="AF10" s="97"/>
      <c r="AG10" s="97"/>
      <c r="AH10" s="97"/>
      <c r="AI10" s="97"/>
      <c r="AJ10" s="97"/>
      <c r="AK10" s="97"/>
      <c r="AL10" s="97"/>
      <c r="AM10" s="97"/>
      <c r="AN10" s="97"/>
      <c r="AO10" s="97"/>
      <c r="AP10" s="97"/>
      <c r="AQ10" s="97"/>
      <c r="AR10" s="97"/>
      <c r="AS10" s="97"/>
      <c r="AT10" s="97"/>
      <c r="AU10" s="97"/>
      <c r="AV10" s="97"/>
      <c r="AW10" s="97"/>
      <c r="AX10" s="97"/>
      <c r="AY10" s="97"/>
      <c r="AZ10" s="97"/>
      <c r="BA10" s="97"/>
      <c r="BB10" s="97"/>
      <c r="BC10" s="97"/>
      <c r="BD10" s="97"/>
      <c r="BE10" s="97"/>
      <c r="BF10" s="97"/>
      <c r="BG10" s="97"/>
      <c r="BH10" s="97"/>
      <c r="BI10" s="97"/>
      <c r="BJ10" s="97"/>
      <c r="BK10" s="97"/>
      <c r="BL10" s="97"/>
      <c r="BM10" s="97"/>
      <c r="BN10" s="97"/>
      <c r="BO10" s="97"/>
      <c r="BP10" s="97"/>
      <c r="BQ10" s="97"/>
      <c r="BR10" s="97"/>
      <c r="BS10" s="97"/>
      <c r="BT10" s="97"/>
      <c r="BU10" s="97"/>
      <c r="BV10" s="97"/>
      <c r="BW10" s="97"/>
      <c r="BX10" s="97"/>
      <c r="BY10" s="97"/>
      <c r="BZ10" s="97"/>
      <c r="CA10" s="97"/>
      <c r="CB10" s="97"/>
      <c r="CC10" s="97"/>
      <c r="CD10" s="97"/>
      <c r="CE10" s="97"/>
      <c r="CF10" s="97"/>
      <c r="CG10" s="97"/>
      <c r="CH10" s="97"/>
      <c r="CI10" s="97"/>
      <c r="CJ10" s="97"/>
      <c r="CK10" s="97"/>
      <c r="CL10" s="97"/>
      <c r="CM10" s="97"/>
      <c r="CN10" s="97"/>
      <c r="CO10" s="97"/>
      <c r="CP10" s="97"/>
      <c r="CQ10" s="97"/>
      <c r="CR10" s="97"/>
      <c r="CS10" s="97"/>
      <c r="CT10" s="97"/>
      <c r="CU10" s="97"/>
      <c r="CV10" s="97"/>
      <c r="CW10" s="97"/>
      <c r="CX10" s="97"/>
      <c r="CY10" s="97"/>
      <c r="CZ10" s="97"/>
      <c r="DA10" s="97"/>
      <c r="DB10" s="97"/>
      <c r="DC10" s="97"/>
      <c r="DD10" s="97"/>
      <c r="DE10" s="97"/>
      <c r="DF10" s="97"/>
      <c r="DG10" s="97"/>
      <c r="DH10" s="97"/>
      <c r="DI10" s="97"/>
      <c r="DJ10" s="97"/>
      <c r="DK10" s="97"/>
      <c r="DL10" s="97"/>
      <c r="DM10" s="97"/>
      <c r="DN10" s="97"/>
      <c r="DO10" s="97"/>
      <c r="DP10" s="97"/>
      <c r="DQ10" s="97"/>
      <c r="DR10" s="97"/>
      <c r="DS10" s="97"/>
      <c r="DT10" s="97"/>
      <c r="DU10" s="97"/>
      <c r="DV10" s="97"/>
      <c r="DW10" s="97"/>
      <c r="DX10" s="97"/>
      <c r="DY10" s="97"/>
      <c r="DZ10" s="97"/>
      <c r="EA10" s="97"/>
      <c r="EB10" s="97"/>
      <c r="EC10" s="97"/>
      <c r="ED10" s="97"/>
      <c r="EE10" s="97"/>
      <c r="EF10" s="97"/>
      <c r="EG10" s="97"/>
      <c r="EH10" s="97"/>
      <c r="EI10" s="97"/>
      <c r="EJ10" s="97"/>
      <c r="EK10" s="97"/>
      <c r="EL10" s="97"/>
      <c r="EM10" s="97"/>
      <c r="EN10" s="97"/>
      <c r="EO10" s="97"/>
      <c r="EP10" s="97"/>
      <c r="EQ10" s="97"/>
      <c r="ER10" s="97"/>
      <c r="ES10" s="97"/>
      <c r="ET10" s="97"/>
      <c r="EU10" s="97"/>
      <c r="EV10" s="97"/>
      <c r="EW10" s="97"/>
      <c r="EX10" s="97"/>
      <c r="EY10" s="97"/>
      <c r="EZ10" s="97"/>
      <c r="FA10" s="97"/>
      <c r="FB10" s="97"/>
      <c r="FC10" s="97"/>
      <c r="FD10" s="97"/>
      <c r="FE10" s="97"/>
      <c r="FF10" s="97"/>
      <c r="FG10" s="97"/>
      <c r="FH10" s="97"/>
      <c r="FI10" s="97"/>
      <c r="FJ10" s="97"/>
      <c r="FK10" s="97"/>
      <c r="FL10" s="97"/>
      <c r="FM10" s="97"/>
      <c r="FN10" s="97"/>
      <c r="FO10" s="97"/>
      <c r="FP10" s="97"/>
      <c r="FQ10" s="97"/>
      <c r="FR10" s="97"/>
      <c r="FS10" s="97"/>
      <c r="FT10" s="97"/>
      <c r="FU10" s="97"/>
      <c r="FV10" s="97"/>
      <c r="FW10" s="97"/>
      <c r="FX10" s="97"/>
      <c r="FY10" s="97"/>
      <c r="FZ10" s="97"/>
      <c r="GA10" s="97"/>
      <c r="GB10" s="97"/>
      <c r="GC10" s="97"/>
      <c r="GD10" s="97"/>
      <c r="GE10" s="97"/>
      <c r="GF10" s="97"/>
      <c r="GG10" s="97"/>
      <c r="GH10" s="97"/>
      <c r="GI10" s="97"/>
      <c r="GJ10" s="97"/>
      <c r="GK10" s="97"/>
      <c r="GL10" s="97"/>
      <c r="GM10" s="97"/>
      <c r="GN10" s="97"/>
      <c r="GO10" s="97"/>
      <c r="GP10" s="97"/>
      <c r="GQ10" s="97"/>
      <c r="GR10" s="97"/>
      <c r="GS10" s="97"/>
      <c r="GT10" s="97"/>
      <c r="GU10" s="97"/>
      <c r="GV10" s="97"/>
      <c r="GW10" s="97"/>
      <c r="GX10" s="97"/>
      <c r="GY10" s="97"/>
      <c r="GZ10" s="97"/>
      <c r="HA10" s="97"/>
      <c r="HB10" s="97"/>
      <c r="HC10" s="97"/>
      <c r="HD10" s="97"/>
      <c r="HE10" s="97"/>
      <c r="HF10" s="97"/>
      <c r="HG10" s="97"/>
      <c r="HH10" s="97"/>
      <c r="HI10" s="97"/>
      <c r="HJ10" s="97"/>
      <c r="HK10" s="97"/>
      <c r="HL10" s="97"/>
      <c r="HM10" s="97"/>
      <c r="HN10" s="97"/>
      <c r="HO10" s="97"/>
      <c r="HP10" s="97"/>
      <c r="HQ10" s="97"/>
      <c r="HR10" s="97"/>
      <c r="HS10" s="97"/>
      <c r="HT10" s="97"/>
      <c r="HU10" s="97"/>
      <c r="HV10" s="97"/>
      <c r="HW10" s="97"/>
      <c r="HX10" s="97"/>
      <c r="HY10" s="97"/>
      <c r="HZ10" s="97"/>
      <c r="IA10" s="97"/>
      <c r="IB10" s="97"/>
      <c r="IC10" s="97"/>
      <c r="ID10" s="97"/>
      <c r="IE10" s="97"/>
      <c r="IF10" s="97"/>
      <c r="IG10" s="97"/>
      <c r="IH10" s="97"/>
      <c r="II10" s="97"/>
      <c r="IJ10" s="97"/>
      <c r="IK10" s="97"/>
    </row>
    <row r="11" spans="1:245" s="273" customFormat="1" ht="26.25" customHeight="1" x14ac:dyDescent="0.2">
      <c r="A11" s="348">
        <v>1980</v>
      </c>
      <c r="B11" s="1540">
        <v>15543.412448999999</v>
      </c>
      <c r="C11" s="1541">
        <v>9417.1180430000022</v>
      </c>
      <c r="D11" s="1541">
        <v>6126.2944059999973</v>
      </c>
      <c r="E11" s="1553">
        <f>+(B11/C11)</f>
        <v>1.650548753666079</v>
      </c>
      <c r="F11" s="1543">
        <v>8.5000000000000006E-2</v>
      </c>
      <c r="H11" s="97"/>
      <c r="I11" s="97"/>
      <c r="J11" s="97"/>
      <c r="K11" s="97"/>
      <c r="L11" s="97"/>
      <c r="M11" s="97"/>
      <c r="N11" s="97"/>
      <c r="O11" s="97"/>
      <c r="P11" s="97"/>
      <c r="Q11" s="97"/>
      <c r="R11" s="97"/>
      <c r="S11" s="97"/>
      <c r="T11" s="97"/>
      <c r="U11" s="97"/>
      <c r="V11" s="97"/>
      <c r="W11" s="97"/>
      <c r="X11" s="97"/>
      <c r="Y11" s="97"/>
      <c r="Z11" s="97"/>
      <c r="AA11" s="97"/>
      <c r="AB11" s="97"/>
      <c r="AC11" s="97"/>
      <c r="AD11" s="97"/>
      <c r="AE11" s="97"/>
      <c r="AF11" s="97"/>
      <c r="AG11" s="97"/>
      <c r="AH11" s="97"/>
      <c r="AI11" s="97"/>
      <c r="AJ11" s="97"/>
      <c r="AK11" s="97"/>
      <c r="AL11" s="97"/>
      <c r="AM11" s="97"/>
      <c r="AN11" s="97"/>
      <c r="AO11" s="97"/>
      <c r="AP11" s="97"/>
      <c r="AQ11" s="97"/>
      <c r="AR11" s="97"/>
      <c r="AS11" s="97"/>
      <c r="AT11" s="97"/>
      <c r="AU11" s="97"/>
      <c r="AV11" s="97"/>
      <c r="AW11" s="97"/>
      <c r="AX11" s="97"/>
      <c r="AY11" s="97"/>
      <c r="AZ11" s="97"/>
      <c r="BA11" s="97"/>
      <c r="BB11" s="97"/>
      <c r="BC11" s="97"/>
      <c r="BD11" s="97"/>
      <c r="BE11" s="97"/>
      <c r="BF11" s="97"/>
      <c r="BG11" s="97"/>
      <c r="BH11" s="97"/>
      <c r="BI11" s="97"/>
      <c r="BJ11" s="97"/>
      <c r="BK11" s="97"/>
      <c r="BL11" s="97"/>
      <c r="BM11" s="97"/>
      <c r="BN11" s="97"/>
      <c r="BO11" s="97"/>
      <c r="BP11" s="97"/>
      <c r="BQ11" s="97"/>
      <c r="BR11" s="97"/>
      <c r="BS11" s="97"/>
      <c r="BT11" s="97"/>
      <c r="BU11" s="97"/>
      <c r="BV11" s="97"/>
      <c r="BW11" s="97"/>
      <c r="BX11" s="97"/>
      <c r="BY11" s="97"/>
      <c r="BZ11" s="97"/>
      <c r="CA11" s="97"/>
      <c r="CB11" s="97"/>
      <c r="CC11" s="97"/>
      <c r="CD11" s="97"/>
      <c r="CE11" s="97"/>
      <c r="CF11" s="97"/>
      <c r="CG11" s="97"/>
      <c r="CH11" s="97"/>
      <c r="CI11" s="97"/>
      <c r="CJ11" s="97"/>
      <c r="CK11" s="97"/>
      <c r="CL11" s="97"/>
      <c r="CM11" s="97"/>
      <c r="CN11" s="97"/>
      <c r="CO11" s="97"/>
      <c r="CP11" s="97"/>
      <c r="CQ11" s="97"/>
      <c r="CR11" s="97"/>
      <c r="CS11" s="97"/>
      <c r="CT11" s="97"/>
      <c r="CU11" s="97"/>
      <c r="CV11" s="97"/>
      <c r="CW11" s="97"/>
      <c r="CX11" s="97"/>
      <c r="CY11" s="97"/>
      <c r="CZ11" s="97"/>
      <c r="DA11" s="97"/>
      <c r="DB11" s="97"/>
      <c r="DC11" s="97"/>
      <c r="DD11" s="97"/>
      <c r="DE11" s="97"/>
      <c r="DF11" s="97"/>
      <c r="DG11" s="97"/>
      <c r="DH11" s="97"/>
      <c r="DI11" s="97"/>
      <c r="DJ11" s="97"/>
      <c r="DK11" s="97"/>
      <c r="DL11" s="97"/>
      <c r="DM11" s="97"/>
      <c r="DN11" s="97"/>
      <c r="DO11" s="97"/>
      <c r="DP11" s="97"/>
      <c r="DQ11" s="97"/>
      <c r="DR11" s="97"/>
      <c r="DS11" s="97"/>
      <c r="DT11" s="97"/>
      <c r="DU11" s="97"/>
      <c r="DV11" s="97"/>
      <c r="DW11" s="97"/>
      <c r="DX11" s="97"/>
      <c r="DY11" s="97"/>
      <c r="DZ11" s="97"/>
      <c r="EA11" s="97"/>
      <c r="EB11" s="97"/>
      <c r="EC11" s="97"/>
      <c r="ED11" s="97"/>
      <c r="EE11" s="97"/>
      <c r="EF11" s="97"/>
      <c r="EG11" s="97"/>
      <c r="EH11" s="97"/>
      <c r="EI11" s="97"/>
      <c r="EJ11" s="97"/>
      <c r="EK11" s="97"/>
      <c r="EL11" s="97"/>
      <c r="EM11" s="97"/>
      <c r="EN11" s="97"/>
      <c r="EO11" s="97"/>
      <c r="EP11" s="97"/>
      <c r="EQ11" s="97"/>
      <c r="ER11" s="97"/>
      <c r="ES11" s="97"/>
      <c r="ET11" s="97"/>
      <c r="EU11" s="97"/>
      <c r="EV11" s="97"/>
      <c r="EW11" s="97"/>
      <c r="EX11" s="97"/>
      <c r="EY11" s="97"/>
      <c r="EZ11" s="97"/>
      <c r="FA11" s="97"/>
      <c r="FB11" s="97"/>
      <c r="FC11" s="97"/>
      <c r="FD11" s="97"/>
      <c r="FE11" s="97"/>
      <c r="FF11" s="97"/>
      <c r="FG11" s="97"/>
      <c r="FH11" s="97"/>
      <c r="FI11" s="97"/>
      <c r="FJ11" s="97"/>
      <c r="FK11" s="97"/>
      <c r="FL11" s="97"/>
      <c r="FM11" s="97"/>
      <c r="FN11" s="97"/>
      <c r="FO11" s="97"/>
      <c r="FP11" s="97"/>
      <c r="FQ11" s="97"/>
      <c r="FR11" s="97"/>
      <c r="FS11" s="97"/>
      <c r="FT11" s="97"/>
      <c r="FU11" s="97"/>
      <c r="FV11" s="97"/>
      <c r="FW11" s="97"/>
      <c r="FX11" s="97"/>
      <c r="FY11" s="97"/>
      <c r="FZ11" s="97"/>
      <c r="GA11" s="97"/>
      <c r="GB11" s="97"/>
      <c r="GC11" s="97"/>
      <c r="GD11" s="97"/>
      <c r="GE11" s="97"/>
      <c r="GF11" s="97"/>
      <c r="GG11" s="97"/>
      <c r="GH11" s="97"/>
      <c r="GI11" s="97"/>
      <c r="GJ11" s="97"/>
      <c r="GK11" s="97"/>
      <c r="GL11" s="97"/>
      <c r="GM11" s="97"/>
      <c r="GN11" s="97"/>
      <c r="GO11" s="97"/>
      <c r="GP11" s="97"/>
      <c r="GQ11" s="97"/>
      <c r="GR11" s="97"/>
      <c r="GS11" s="97"/>
      <c r="GT11" s="97"/>
      <c r="GU11" s="97"/>
      <c r="GV11" s="97"/>
      <c r="GW11" s="97"/>
      <c r="GX11" s="97"/>
      <c r="GY11" s="97"/>
      <c r="GZ11" s="97"/>
      <c r="HA11" s="97"/>
      <c r="HB11" s="97"/>
      <c r="HC11" s="97"/>
      <c r="HD11" s="97"/>
      <c r="HE11" s="97"/>
      <c r="HF11" s="97"/>
      <c r="HG11" s="97"/>
      <c r="HH11" s="97"/>
      <c r="HI11" s="97"/>
      <c r="HJ11" s="97"/>
      <c r="HK11" s="97"/>
      <c r="HL11" s="97"/>
      <c r="HM11" s="97"/>
      <c r="HN11" s="97"/>
      <c r="HO11" s="97"/>
      <c r="HP11" s="97"/>
      <c r="HQ11" s="97"/>
      <c r="HR11" s="97"/>
      <c r="HS11" s="97"/>
      <c r="HT11" s="97"/>
      <c r="HU11" s="97"/>
      <c r="HV11" s="97"/>
      <c r="HW11" s="97"/>
      <c r="HX11" s="97"/>
      <c r="HY11" s="97"/>
      <c r="HZ11" s="97"/>
      <c r="IA11" s="97"/>
      <c r="IB11" s="97"/>
      <c r="IC11" s="97"/>
      <c r="ID11" s="97"/>
      <c r="IE11" s="97"/>
      <c r="IF11" s="97"/>
      <c r="IG11" s="97"/>
      <c r="IH11" s="97"/>
      <c r="II11" s="97"/>
      <c r="IJ11" s="97"/>
      <c r="IK11" s="97"/>
    </row>
    <row r="12" spans="1:245" s="273" customFormat="1" ht="26.25" customHeight="1" x14ac:dyDescent="0.2">
      <c r="A12" s="348">
        <v>1985</v>
      </c>
      <c r="B12" s="1544">
        <v>65368.32</v>
      </c>
      <c r="C12" s="1544">
        <v>46696.73</v>
      </c>
      <c r="D12" s="1544">
        <v>18671.59</v>
      </c>
      <c r="E12" s="1553">
        <f>+(B12/C12)</f>
        <v>1.3998479122628071</v>
      </c>
      <c r="F12" s="1543">
        <v>9.7500000000000003E-2</v>
      </c>
      <c r="H12" s="97"/>
      <c r="I12" s="97"/>
      <c r="J12" s="97"/>
      <c r="K12" s="97"/>
      <c r="L12" s="97"/>
      <c r="M12" s="97"/>
      <c r="N12" s="97"/>
      <c r="O12" s="97"/>
      <c r="P12" s="97"/>
      <c r="Q12" s="97"/>
      <c r="R12" s="97"/>
      <c r="S12" s="97"/>
      <c r="T12" s="97"/>
      <c r="U12" s="97"/>
      <c r="V12" s="97"/>
      <c r="W12" s="97"/>
      <c r="X12" s="97"/>
      <c r="Y12" s="97"/>
      <c r="Z12" s="97"/>
      <c r="AA12" s="97"/>
      <c r="AB12" s="97"/>
      <c r="AC12" s="97"/>
      <c r="AD12" s="97"/>
      <c r="AE12" s="97"/>
      <c r="AF12" s="97"/>
      <c r="AG12" s="97"/>
      <c r="AH12" s="97"/>
      <c r="AI12" s="97"/>
      <c r="AJ12" s="97"/>
      <c r="AK12" s="97"/>
      <c r="AL12" s="97"/>
      <c r="AM12" s="97"/>
      <c r="AN12" s="97"/>
      <c r="AO12" s="97"/>
      <c r="AP12" s="97"/>
      <c r="AQ12" s="97"/>
      <c r="AR12" s="97"/>
      <c r="AS12" s="97"/>
      <c r="AT12" s="97"/>
      <c r="AU12" s="97"/>
      <c r="AV12" s="97"/>
      <c r="AW12" s="97"/>
      <c r="AX12" s="97"/>
      <c r="AY12" s="97"/>
      <c r="AZ12" s="97"/>
      <c r="BA12" s="97"/>
      <c r="BB12" s="97"/>
      <c r="BC12" s="97"/>
      <c r="BD12" s="97"/>
      <c r="BE12" s="97"/>
      <c r="BF12" s="97"/>
      <c r="BG12" s="97"/>
      <c r="BH12" s="97"/>
      <c r="BI12" s="97"/>
      <c r="BJ12" s="97"/>
      <c r="BK12" s="97"/>
      <c r="BL12" s="97"/>
      <c r="BM12" s="97"/>
      <c r="BN12" s="97"/>
      <c r="BO12" s="97"/>
      <c r="BP12" s="97"/>
      <c r="BQ12" s="97"/>
      <c r="BR12" s="97"/>
      <c r="BS12" s="97"/>
      <c r="BT12" s="97"/>
      <c r="BU12" s="97"/>
      <c r="BV12" s="97"/>
      <c r="BW12" s="97"/>
      <c r="BX12" s="97"/>
      <c r="BY12" s="97"/>
      <c r="BZ12" s="97"/>
      <c r="CA12" s="97"/>
      <c r="CB12" s="97"/>
      <c r="CC12" s="97"/>
      <c r="CD12" s="97"/>
      <c r="CE12" s="97"/>
      <c r="CF12" s="97"/>
      <c r="CG12" s="97"/>
      <c r="CH12" s="97"/>
      <c r="CI12" s="97"/>
      <c r="CJ12" s="97"/>
      <c r="CK12" s="97"/>
      <c r="CL12" s="97"/>
      <c r="CM12" s="97"/>
      <c r="CN12" s="97"/>
      <c r="CO12" s="97"/>
      <c r="CP12" s="97"/>
      <c r="CQ12" s="97"/>
      <c r="CR12" s="97"/>
      <c r="CS12" s="97"/>
      <c r="CT12" s="97"/>
      <c r="CU12" s="97"/>
      <c r="CV12" s="97"/>
      <c r="CW12" s="97"/>
      <c r="CX12" s="97"/>
      <c r="CY12" s="97"/>
      <c r="CZ12" s="97"/>
      <c r="DA12" s="97"/>
      <c r="DB12" s="97"/>
      <c r="DC12" s="97"/>
      <c r="DD12" s="97"/>
      <c r="DE12" s="97"/>
      <c r="DF12" s="97"/>
      <c r="DG12" s="97"/>
      <c r="DH12" s="97"/>
      <c r="DI12" s="97"/>
      <c r="DJ12" s="97"/>
      <c r="DK12" s="97"/>
      <c r="DL12" s="97"/>
      <c r="DM12" s="97"/>
      <c r="DN12" s="97"/>
      <c r="DO12" s="97"/>
      <c r="DP12" s="97"/>
      <c r="DQ12" s="97"/>
      <c r="DR12" s="97"/>
      <c r="DS12" s="97"/>
      <c r="DT12" s="97"/>
      <c r="DU12" s="97"/>
      <c r="DV12" s="97"/>
      <c r="DW12" s="97"/>
      <c r="DX12" s="97"/>
      <c r="DY12" s="97"/>
      <c r="DZ12" s="97"/>
      <c r="EA12" s="97"/>
      <c r="EB12" s="97"/>
      <c r="EC12" s="97"/>
      <c r="ED12" s="97"/>
      <c r="EE12" s="97"/>
      <c r="EF12" s="97"/>
      <c r="EG12" s="97"/>
      <c r="EH12" s="97"/>
      <c r="EI12" s="97"/>
      <c r="EJ12" s="97"/>
      <c r="EK12" s="97"/>
      <c r="EL12" s="97"/>
      <c r="EM12" s="97"/>
      <c r="EN12" s="97"/>
      <c r="EO12" s="97"/>
      <c r="EP12" s="97"/>
      <c r="EQ12" s="97"/>
      <c r="ER12" s="97"/>
      <c r="ES12" s="97"/>
      <c r="ET12" s="97"/>
      <c r="EU12" s="97"/>
      <c r="EV12" s="97"/>
      <c r="EW12" s="97"/>
      <c r="EX12" s="97"/>
      <c r="EY12" s="97"/>
      <c r="EZ12" s="97"/>
      <c r="FA12" s="97"/>
      <c r="FB12" s="97"/>
      <c r="FC12" s="97"/>
      <c r="FD12" s="97"/>
      <c r="FE12" s="97"/>
      <c r="FF12" s="97"/>
      <c r="FG12" s="97"/>
      <c r="FH12" s="97"/>
      <c r="FI12" s="97"/>
      <c r="FJ12" s="97"/>
      <c r="FK12" s="97"/>
      <c r="FL12" s="97"/>
      <c r="FM12" s="97"/>
      <c r="FN12" s="97"/>
      <c r="FO12" s="97"/>
      <c r="FP12" s="97"/>
      <c r="FQ12" s="97"/>
      <c r="FR12" s="97"/>
      <c r="FS12" s="97"/>
      <c r="FT12" s="97"/>
      <c r="FU12" s="97"/>
      <c r="FV12" s="97"/>
      <c r="FW12" s="97"/>
      <c r="FX12" s="97"/>
      <c r="FY12" s="97"/>
      <c r="FZ12" s="97"/>
      <c r="GA12" s="97"/>
      <c r="GB12" s="97"/>
      <c r="GC12" s="97"/>
      <c r="GD12" s="97"/>
      <c r="GE12" s="97"/>
      <c r="GF12" s="97"/>
      <c r="GG12" s="97"/>
      <c r="GH12" s="97"/>
      <c r="GI12" s="97"/>
      <c r="GJ12" s="97"/>
      <c r="GK12" s="97"/>
      <c r="GL12" s="97"/>
      <c r="GM12" s="97"/>
      <c r="GN12" s="97"/>
      <c r="GO12" s="97"/>
      <c r="GP12" s="97"/>
      <c r="GQ12" s="97"/>
      <c r="GR12" s="97"/>
      <c r="GS12" s="97"/>
      <c r="GT12" s="97"/>
      <c r="GU12" s="97"/>
      <c r="GV12" s="97"/>
      <c r="GW12" s="97"/>
      <c r="GX12" s="97"/>
      <c r="GY12" s="97"/>
      <c r="GZ12" s="97"/>
      <c r="HA12" s="97"/>
      <c r="HB12" s="97"/>
      <c r="HC12" s="97"/>
      <c r="HD12" s="97"/>
      <c r="HE12" s="97"/>
      <c r="HF12" s="97"/>
      <c r="HG12" s="97"/>
      <c r="HH12" s="97"/>
      <c r="HI12" s="97"/>
      <c r="HJ12" s="97"/>
      <c r="HK12" s="97"/>
      <c r="HL12" s="97"/>
      <c r="HM12" s="97"/>
      <c r="HN12" s="97"/>
      <c r="HO12" s="97"/>
      <c r="HP12" s="97"/>
      <c r="HQ12" s="97"/>
      <c r="HR12" s="97"/>
      <c r="HS12" s="97"/>
      <c r="HT12" s="97"/>
      <c r="HU12" s="97"/>
      <c r="HV12" s="97"/>
      <c r="HW12" s="97"/>
      <c r="HX12" s="97"/>
      <c r="HY12" s="97"/>
      <c r="HZ12" s="97"/>
      <c r="IA12" s="97"/>
      <c r="IB12" s="97"/>
      <c r="IC12" s="97"/>
      <c r="ID12" s="97"/>
      <c r="IE12" s="97"/>
      <c r="IF12" s="97"/>
      <c r="IG12" s="97"/>
      <c r="IH12" s="97"/>
      <c r="II12" s="97"/>
      <c r="IJ12" s="97"/>
      <c r="IK12" s="97"/>
    </row>
    <row r="13" spans="1:245" s="273" customFormat="1" ht="18" customHeight="1" x14ac:dyDescent="0.2">
      <c r="A13" s="348">
        <v>1990</v>
      </c>
      <c r="B13" s="1544">
        <v>109835.67</v>
      </c>
      <c r="C13" s="1544">
        <v>88062.43</v>
      </c>
      <c r="D13" s="1544">
        <v>21773.24</v>
      </c>
      <c r="E13" s="1553">
        <f t="shared" ref="E13:E15" si="0">+(B13/C13)</f>
        <v>1.2472477763786443</v>
      </c>
      <c r="F13" s="1543">
        <v>7.2499999999999995E-2</v>
      </c>
      <c r="H13" s="97"/>
      <c r="I13" s="97"/>
      <c r="J13" s="97"/>
      <c r="K13" s="97"/>
      <c r="L13" s="97"/>
      <c r="M13" s="97"/>
      <c r="N13" s="97"/>
      <c r="O13" s="97"/>
      <c r="P13" s="97"/>
      <c r="Q13" s="97"/>
      <c r="R13" s="97"/>
      <c r="S13" s="97"/>
      <c r="T13" s="97"/>
      <c r="U13" s="97"/>
      <c r="V13" s="97"/>
      <c r="W13" s="97"/>
      <c r="X13" s="97"/>
      <c r="Y13" s="97"/>
      <c r="Z13" s="97"/>
      <c r="AA13" s="97"/>
      <c r="AB13" s="97"/>
      <c r="AC13" s="97"/>
      <c r="AD13" s="97"/>
      <c r="AE13" s="97"/>
      <c r="AF13" s="97"/>
      <c r="AG13" s="97"/>
      <c r="AH13" s="97"/>
      <c r="AI13" s="97"/>
      <c r="AJ13" s="97"/>
      <c r="AK13" s="97"/>
      <c r="AL13" s="97"/>
      <c r="AM13" s="97"/>
      <c r="AN13" s="97"/>
      <c r="AO13" s="97"/>
      <c r="AP13" s="97"/>
      <c r="AQ13" s="97"/>
      <c r="AR13" s="97"/>
      <c r="AS13" s="97"/>
      <c r="AT13" s="97"/>
      <c r="AU13" s="97"/>
      <c r="AV13" s="97"/>
      <c r="AW13" s="97"/>
      <c r="AX13" s="97"/>
      <c r="AY13" s="97"/>
      <c r="AZ13" s="97"/>
      <c r="BA13" s="97"/>
      <c r="BB13" s="97"/>
      <c r="BC13" s="97"/>
      <c r="BD13" s="97"/>
      <c r="BE13" s="97"/>
      <c r="BF13" s="97"/>
      <c r="BG13" s="97"/>
      <c r="BH13" s="97"/>
      <c r="BI13" s="97"/>
      <c r="BJ13" s="97"/>
      <c r="BK13" s="97"/>
      <c r="BL13" s="97"/>
      <c r="BM13" s="97"/>
      <c r="BN13" s="97"/>
      <c r="BO13" s="97"/>
      <c r="BP13" s="97"/>
      <c r="BQ13" s="97"/>
      <c r="BR13" s="97"/>
      <c r="BS13" s="97"/>
      <c r="BT13" s="97"/>
      <c r="BU13" s="97"/>
      <c r="BV13" s="97"/>
      <c r="BW13" s="97"/>
      <c r="BX13" s="97"/>
      <c r="BY13" s="97"/>
      <c r="BZ13" s="97"/>
      <c r="CA13" s="97"/>
      <c r="CB13" s="97"/>
      <c r="CC13" s="97"/>
      <c r="CD13" s="97"/>
      <c r="CE13" s="97"/>
      <c r="CF13" s="97"/>
      <c r="CG13" s="97"/>
      <c r="CH13" s="97"/>
      <c r="CI13" s="97"/>
      <c r="CJ13" s="97"/>
      <c r="CK13" s="97"/>
      <c r="CL13" s="97"/>
      <c r="CM13" s="97"/>
      <c r="CN13" s="97"/>
      <c r="CO13" s="97"/>
      <c r="CP13" s="97"/>
      <c r="CQ13" s="97"/>
      <c r="CR13" s="97"/>
      <c r="CS13" s="97"/>
      <c r="CT13" s="97"/>
      <c r="CU13" s="97"/>
      <c r="CV13" s="97"/>
      <c r="CW13" s="97"/>
      <c r="CX13" s="97"/>
      <c r="CY13" s="97"/>
      <c r="CZ13" s="97"/>
      <c r="DA13" s="97"/>
      <c r="DB13" s="97"/>
      <c r="DC13" s="97"/>
      <c r="DD13" s="97"/>
      <c r="DE13" s="97"/>
      <c r="DF13" s="97"/>
      <c r="DG13" s="97"/>
      <c r="DH13" s="97"/>
      <c r="DI13" s="97"/>
      <c r="DJ13" s="97"/>
      <c r="DK13" s="97"/>
      <c r="DL13" s="97"/>
      <c r="DM13" s="97"/>
      <c r="DN13" s="97"/>
      <c r="DO13" s="97"/>
      <c r="DP13" s="97"/>
      <c r="DQ13" s="97"/>
      <c r="DR13" s="97"/>
      <c r="DS13" s="97"/>
      <c r="DT13" s="97"/>
      <c r="DU13" s="97"/>
      <c r="DV13" s="97"/>
      <c r="DW13" s="97"/>
      <c r="DX13" s="97"/>
      <c r="DY13" s="97"/>
      <c r="DZ13" s="97"/>
      <c r="EA13" s="97"/>
      <c r="EB13" s="97"/>
      <c r="EC13" s="97"/>
      <c r="ED13" s="97"/>
      <c r="EE13" s="97"/>
      <c r="EF13" s="97"/>
      <c r="EG13" s="97"/>
      <c r="EH13" s="97"/>
      <c r="EI13" s="97"/>
      <c r="EJ13" s="97"/>
      <c r="EK13" s="97"/>
      <c r="EL13" s="97"/>
      <c r="EM13" s="97"/>
      <c r="EN13" s="97"/>
      <c r="EO13" s="97"/>
      <c r="EP13" s="97"/>
      <c r="EQ13" s="97"/>
      <c r="ER13" s="97"/>
      <c r="ES13" s="97"/>
      <c r="ET13" s="97"/>
      <c r="EU13" s="97"/>
      <c r="EV13" s="97"/>
      <c r="EW13" s="97"/>
      <c r="EX13" s="97"/>
      <c r="EY13" s="97"/>
      <c r="EZ13" s="97"/>
      <c r="FA13" s="97"/>
      <c r="FB13" s="97"/>
      <c r="FC13" s="97"/>
      <c r="FD13" s="97"/>
      <c r="FE13" s="97"/>
      <c r="FF13" s="97"/>
      <c r="FG13" s="97"/>
      <c r="FH13" s="97"/>
      <c r="FI13" s="97"/>
      <c r="FJ13" s="97"/>
      <c r="FK13" s="97"/>
      <c r="FL13" s="97"/>
      <c r="FM13" s="97"/>
      <c r="FN13" s="97"/>
      <c r="FO13" s="97"/>
      <c r="FP13" s="97"/>
      <c r="FQ13" s="97"/>
      <c r="FR13" s="97"/>
      <c r="FS13" s="97"/>
      <c r="FT13" s="97"/>
      <c r="FU13" s="97"/>
      <c r="FV13" s="97"/>
      <c r="FW13" s="97"/>
      <c r="FX13" s="97"/>
      <c r="FY13" s="97"/>
      <c r="FZ13" s="97"/>
      <c r="GA13" s="97"/>
      <c r="GB13" s="97"/>
      <c r="GC13" s="97"/>
      <c r="GD13" s="97"/>
      <c r="GE13" s="97"/>
      <c r="GF13" s="97"/>
      <c r="GG13" s="97"/>
      <c r="GH13" s="97"/>
      <c r="GI13" s="97"/>
      <c r="GJ13" s="97"/>
      <c r="GK13" s="97"/>
      <c r="GL13" s="97"/>
      <c r="GM13" s="97"/>
      <c r="GN13" s="97"/>
      <c r="GO13" s="97"/>
      <c r="GP13" s="97"/>
      <c r="GQ13" s="97"/>
      <c r="GR13" s="97"/>
      <c r="GS13" s="97"/>
      <c r="GT13" s="97"/>
      <c r="GU13" s="97"/>
      <c r="GV13" s="97"/>
      <c r="GW13" s="97"/>
      <c r="GX13" s="97"/>
      <c r="GY13" s="97"/>
      <c r="GZ13" s="97"/>
      <c r="HA13" s="97"/>
      <c r="HB13" s="97"/>
      <c r="HC13" s="97"/>
      <c r="HD13" s="97"/>
      <c r="HE13" s="97"/>
      <c r="HF13" s="97"/>
      <c r="HG13" s="97"/>
      <c r="HH13" s="97"/>
      <c r="HI13" s="97"/>
      <c r="HJ13" s="97"/>
      <c r="HK13" s="97"/>
      <c r="HL13" s="97"/>
      <c r="HM13" s="97"/>
      <c r="HN13" s="97"/>
      <c r="HO13" s="97"/>
      <c r="HP13" s="97"/>
      <c r="HQ13" s="97"/>
      <c r="HR13" s="97"/>
      <c r="HS13" s="97"/>
      <c r="HT13" s="97"/>
      <c r="HU13" s="97"/>
      <c r="HV13" s="97"/>
      <c r="HW13" s="97"/>
      <c r="HX13" s="97"/>
      <c r="HY13" s="97"/>
      <c r="HZ13" s="97"/>
      <c r="IA13" s="97"/>
      <c r="IB13" s="97"/>
      <c r="IC13" s="97"/>
      <c r="ID13" s="97"/>
      <c r="IE13" s="97"/>
      <c r="IF13" s="97"/>
      <c r="IG13" s="97"/>
      <c r="IH13" s="97"/>
      <c r="II13" s="97"/>
      <c r="IJ13" s="97"/>
      <c r="IK13" s="97"/>
    </row>
    <row r="14" spans="1:245" s="273" customFormat="1" ht="18" customHeight="1" x14ac:dyDescent="0.2">
      <c r="A14" s="348">
        <v>1991</v>
      </c>
      <c r="B14" s="1544">
        <v>103170.7</v>
      </c>
      <c r="C14" s="1544">
        <v>84738.81</v>
      </c>
      <c r="D14" s="1544">
        <v>18431.89</v>
      </c>
      <c r="E14" s="1553">
        <f t="shared" si="0"/>
        <v>1.2175141472956725</v>
      </c>
      <c r="F14" s="1543">
        <v>7.2499999999999995E-2</v>
      </c>
      <c r="H14" s="97"/>
      <c r="I14" s="97"/>
      <c r="J14" s="97"/>
      <c r="K14" s="97"/>
      <c r="L14" s="97"/>
      <c r="M14" s="97"/>
      <c r="N14" s="97"/>
      <c r="O14" s="97"/>
      <c r="P14" s="97"/>
      <c r="Q14" s="97"/>
      <c r="R14" s="97"/>
      <c r="S14" s="97"/>
      <c r="T14" s="97"/>
      <c r="U14" s="97"/>
      <c r="V14" s="97"/>
      <c r="W14" s="97"/>
      <c r="X14" s="97"/>
      <c r="Y14" s="97"/>
      <c r="Z14" s="97"/>
      <c r="AA14" s="97"/>
      <c r="AB14" s="97"/>
      <c r="AC14" s="97"/>
      <c r="AD14" s="97"/>
      <c r="AE14" s="97"/>
      <c r="AF14" s="97"/>
      <c r="AG14" s="97"/>
      <c r="AH14" s="97"/>
      <c r="AI14" s="97"/>
      <c r="AJ14" s="97"/>
      <c r="AK14" s="97"/>
      <c r="AL14" s="97"/>
      <c r="AM14" s="97"/>
      <c r="AN14" s="97"/>
      <c r="AO14" s="97"/>
      <c r="AP14" s="97"/>
      <c r="AQ14" s="97"/>
      <c r="AR14" s="97"/>
      <c r="AS14" s="97"/>
      <c r="AT14" s="97"/>
      <c r="AU14" s="97"/>
      <c r="AV14" s="97"/>
      <c r="AW14" s="97"/>
      <c r="AX14" s="97"/>
      <c r="AY14" s="97"/>
      <c r="AZ14" s="97"/>
      <c r="BA14" s="97"/>
      <c r="BB14" s="97"/>
      <c r="BC14" s="97"/>
      <c r="BD14" s="97"/>
      <c r="BE14" s="97"/>
      <c r="BF14" s="97"/>
      <c r="BG14" s="97"/>
      <c r="BH14" s="97"/>
      <c r="BI14" s="97"/>
      <c r="BJ14" s="97"/>
      <c r="BK14" s="97"/>
      <c r="BL14" s="97"/>
      <c r="BM14" s="97"/>
      <c r="BN14" s="97"/>
      <c r="BO14" s="97"/>
      <c r="BP14" s="97"/>
      <c r="BQ14" s="97"/>
      <c r="BR14" s="97"/>
      <c r="BS14" s="97"/>
      <c r="BT14" s="97"/>
      <c r="BU14" s="97"/>
      <c r="BV14" s="97"/>
      <c r="BW14" s="97"/>
      <c r="BX14" s="97"/>
      <c r="BY14" s="97"/>
      <c r="BZ14" s="97"/>
      <c r="CA14" s="97"/>
      <c r="CB14" s="97"/>
      <c r="CC14" s="97"/>
      <c r="CD14" s="97"/>
      <c r="CE14" s="97"/>
      <c r="CF14" s="97"/>
      <c r="CG14" s="97"/>
      <c r="CH14" s="97"/>
      <c r="CI14" s="97"/>
      <c r="CJ14" s="97"/>
      <c r="CK14" s="97"/>
      <c r="CL14" s="97"/>
      <c r="CM14" s="97"/>
      <c r="CN14" s="97"/>
      <c r="CO14" s="97"/>
      <c r="CP14" s="97"/>
      <c r="CQ14" s="97"/>
      <c r="CR14" s="97"/>
      <c r="CS14" s="97"/>
      <c r="CT14" s="97"/>
      <c r="CU14" s="97"/>
      <c r="CV14" s="97"/>
      <c r="CW14" s="97"/>
      <c r="CX14" s="97"/>
      <c r="CY14" s="97"/>
      <c r="CZ14" s="97"/>
      <c r="DA14" s="97"/>
      <c r="DB14" s="97"/>
      <c r="DC14" s="97"/>
      <c r="DD14" s="97"/>
      <c r="DE14" s="97"/>
      <c r="DF14" s="97"/>
      <c r="DG14" s="97"/>
      <c r="DH14" s="97"/>
      <c r="DI14" s="97"/>
      <c r="DJ14" s="97"/>
      <c r="DK14" s="97"/>
      <c r="DL14" s="97"/>
      <c r="DM14" s="97"/>
      <c r="DN14" s="97"/>
      <c r="DO14" s="97"/>
      <c r="DP14" s="97"/>
      <c r="DQ14" s="97"/>
      <c r="DR14" s="97"/>
      <c r="DS14" s="97"/>
      <c r="DT14" s="97"/>
      <c r="DU14" s="97"/>
      <c r="DV14" s="97"/>
      <c r="DW14" s="97"/>
      <c r="DX14" s="97"/>
      <c r="DY14" s="97"/>
      <c r="DZ14" s="97"/>
      <c r="EA14" s="97"/>
      <c r="EB14" s="97"/>
      <c r="EC14" s="97"/>
      <c r="ED14" s="97"/>
      <c r="EE14" s="97"/>
      <c r="EF14" s="97"/>
      <c r="EG14" s="97"/>
      <c r="EH14" s="97"/>
      <c r="EI14" s="97"/>
      <c r="EJ14" s="97"/>
      <c r="EK14" s="97"/>
      <c r="EL14" s="97"/>
      <c r="EM14" s="97"/>
      <c r="EN14" s="97"/>
      <c r="EO14" s="97"/>
      <c r="EP14" s="97"/>
      <c r="EQ14" s="97"/>
      <c r="ER14" s="97"/>
      <c r="ES14" s="97"/>
      <c r="ET14" s="97"/>
      <c r="EU14" s="97"/>
      <c r="EV14" s="97"/>
      <c r="EW14" s="97"/>
      <c r="EX14" s="97"/>
      <c r="EY14" s="97"/>
      <c r="EZ14" s="97"/>
      <c r="FA14" s="97"/>
      <c r="FB14" s="97"/>
      <c r="FC14" s="97"/>
      <c r="FD14" s="97"/>
      <c r="FE14" s="97"/>
      <c r="FF14" s="97"/>
      <c r="FG14" s="97"/>
      <c r="FH14" s="97"/>
      <c r="FI14" s="97"/>
      <c r="FJ14" s="97"/>
      <c r="FK14" s="97"/>
      <c r="FL14" s="97"/>
      <c r="FM14" s="97"/>
      <c r="FN14" s="97"/>
      <c r="FO14" s="97"/>
      <c r="FP14" s="97"/>
      <c r="FQ14" s="97"/>
      <c r="FR14" s="97"/>
      <c r="FS14" s="97"/>
      <c r="FT14" s="97"/>
      <c r="FU14" s="97"/>
      <c r="FV14" s="97"/>
      <c r="FW14" s="97"/>
      <c r="FX14" s="97"/>
      <c r="FY14" s="97"/>
      <c r="FZ14" s="97"/>
      <c r="GA14" s="97"/>
      <c r="GB14" s="97"/>
      <c r="GC14" s="97"/>
      <c r="GD14" s="97"/>
      <c r="GE14" s="97"/>
      <c r="GF14" s="97"/>
      <c r="GG14" s="97"/>
      <c r="GH14" s="97"/>
      <c r="GI14" s="97"/>
      <c r="GJ14" s="97"/>
      <c r="GK14" s="97"/>
      <c r="GL14" s="97"/>
      <c r="GM14" s="97"/>
      <c r="GN14" s="97"/>
      <c r="GO14" s="97"/>
      <c r="GP14" s="97"/>
      <c r="GQ14" s="97"/>
      <c r="GR14" s="97"/>
      <c r="GS14" s="97"/>
      <c r="GT14" s="97"/>
      <c r="GU14" s="97"/>
      <c r="GV14" s="97"/>
      <c r="GW14" s="97"/>
      <c r="GX14" s="97"/>
      <c r="GY14" s="97"/>
      <c r="GZ14" s="97"/>
      <c r="HA14" s="97"/>
      <c r="HB14" s="97"/>
      <c r="HC14" s="97"/>
      <c r="HD14" s="97"/>
      <c r="HE14" s="97"/>
      <c r="HF14" s="97"/>
      <c r="HG14" s="97"/>
      <c r="HH14" s="97"/>
      <c r="HI14" s="97"/>
      <c r="HJ14" s="97"/>
      <c r="HK14" s="97"/>
      <c r="HL14" s="97"/>
      <c r="HM14" s="97"/>
      <c r="HN14" s="97"/>
      <c r="HO14" s="97"/>
      <c r="HP14" s="97"/>
      <c r="HQ14" s="97"/>
      <c r="HR14" s="97"/>
      <c r="HS14" s="97"/>
      <c r="HT14" s="97"/>
      <c r="HU14" s="97"/>
      <c r="HV14" s="97"/>
      <c r="HW14" s="97"/>
      <c r="HX14" s="97"/>
      <c r="HY14" s="97"/>
      <c r="HZ14" s="97"/>
      <c r="IA14" s="97"/>
      <c r="IB14" s="97"/>
      <c r="IC14" s="97"/>
      <c r="ID14" s="97"/>
      <c r="IE14" s="97"/>
      <c r="IF14" s="97"/>
      <c r="IG14" s="97"/>
      <c r="IH14" s="97"/>
      <c r="II14" s="97"/>
      <c r="IJ14" s="97"/>
      <c r="IK14" s="97"/>
    </row>
    <row r="15" spans="1:245" s="273" customFormat="1" ht="18" customHeight="1" x14ac:dyDescent="0.2">
      <c r="A15" s="348">
        <v>1992</v>
      </c>
      <c r="B15" s="1544">
        <v>90880.06</v>
      </c>
      <c r="C15" s="1544">
        <v>76203.929999999993</v>
      </c>
      <c r="D15" s="1544">
        <v>14676.13</v>
      </c>
      <c r="E15" s="1553">
        <f t="shared" si="0"/>
        <v>1.1925901984320233</v>
      </c>
      <c r="F15" s="1543">
        <v>6.25E-2</v>
      </c>
      <c r="H15" s="97"/>
      <c r="I15" s="97"/>
      <c r="J15" s="97"/>
      <c r="K15" s="97"/>
      <c r="L15" s="97"/>
      <c r="M15" s="97"/>
      <c r="N15" s="97"/>
      <c r="O15" s="97"/>
      <c r="P15" s="97"/>
      <c r="Q15" s="97"/>
      <c r="R15" s="97"/>
      <c r="S15" s="97"/>
      <c r="T15" s="97"/>
      <c r="U15" s="97"/>
      <c r="V15" s="97"/>
      <c r="W15" s="97"/>
      <c r="X15" s="97"/>
      <c r="Y15" s="97"/>
      <c r="Z15" s="97"/>
      <c r="AA15" s="97"/>
      <c r="AB15" s="97"/>
      <c r="AC15" s="97"/>
      <c r="AD15" s="97"/>
      <c r="AE15" s="97"/>
      <c r="AF15" s="97"/>
      <c r="AG15" s="97"/>
      <c r="AH15" s="97"/>
      <c r="AI15" s="97"/>
      <c r="AJ15" s="97"/>
      <c r="AK15" s="97"/>
      <c r="AL15" s="97"/>
      <c r="AM15" s="97"/>
      <c r="AN15" s="97"/>
      <c r="AO15" s="97"/>
      <c r="AP15" s="97"/>
      <c r="AQ15" s="97"/>
      <c r="AR15" s="97"/>
      <c r="AS15" s="97"/>
      <c r="AT15" s="97"/>
      <c r="AU15" s="97"/>
      <c r="AV15" s="97"/>
      <c r="AW15" s="97"/>
      <c r="AX15" s="97"/>
      <c r="AY15" s="97"/>
      <c r="AZ15" s="97"/>
      <c r="BA15" s="97"/>
      <c r="BB15" s="97"/>
      <c r="BC15" s="97"/>
      <c r="BD15" s="97"/>
      <c r="BE15" s="97"/>
      <c r="BF15" s="97"/>
      <c r="BG15" s="97"/>
      <c r="BH15" s="97"/>
      <c r="BI15" s="97"/>
      <c r="BJ15" s="97"/>
      <c r="BK15" s="97"/>
      <c r="BL15" s="97"/>
      <c r="BM15" s="97"/>
      <c r="BN15" s="97"/>
      <c r="BO15" s="97"/>
      <c r="BP15" s="97"/>
      <c r="BQ15" s="97"/>
      <c r="BR15" s="97"/>
      <c r="BS15" s="97"/>
      <c r="BT15" s="97"/>
      <c r="BU15" s="97"/>
      <c r="BV15" s="97"/>
      <c r="BW15" s="97"/>
      <c r="BX15" s="97"/>
      <c r="BY15" s="97"/>
      <c r="BZ15" s="97"/>
      <c r="CA15" s="97"/>
      <c r="CB15" s="97"/>
      <c r="CC15" s="97"/>
      <c r="CD15" s="97"/>
      <c r="CE15" s="97"/>
      <c r="CF15" s="97"/>
      <c r="CG15" s="97"/>
      <c r="CH15" s="97"/>
      <c r="CI15" s="97"/>
      <c r="CJ15" s="97"/>
      <c r="CK15" s="97"/>
      <c r="CL15" s="97"/>
      <c r="CM15" s="97"/>
      <c r="CN15" s="97"/>
      <c r="CO15" s="97"/>
      <c r="CP15" s="97"/>
      <c r="CQ15" s="97"/>
      <c r="CR15" s="97"/>
      <c r="CS15" s="97"/>
      <c r="CT15" s="97"/>
      <c r="CU15" s="97"/>
      <c r="CV15" s="97"/>
      <c r="CW15" s="97"/>
      <c r="CX15" s="97"/>
      <c r="CY15" s="97"/>
      <c r="CZ15" s="97"/>
      <c r="DA15" s="97"/>
      <c r="DB15" s="97"/>
      <c r="DC15" s="97"/>
      <c r="DD15" s="97"/>
      <c r="DE15" s="97"/>
      <c r="DF15" s="97"/>
      <c r="DG15" s="97"/>
      <c r="DH15" s="97"/>
      <c r="DI15" s="97"/>
      <c r="DJ15" s="97"/>
      <c r="DK15" s="97"/>
      <c r="DL15" s="97"/>
      <c r="DM15" s="97"/>
      <c r="DN15" s="97"/>
      <c r="DO15" s="97"/>
      <c r="DP15" s="97"/>
      <c r="DQ15" s="97"/>
      <c r="DR15" s="97"/>
      <c r="DS15" s="97"/>
      <c r="DT15" s="97"/>
      <c r="DU15" s="97"/>
      <c r="DV15" s="97"/>
      <c r="DW15" s="97"/>
      <c r="DX15" s="97"/>
      <c r="DY15" s="97"/>
      <c r="DZ15" s="97"/>
      <c r="EA15" s="97"/>
      <c r="EB15" s="97"/>
      <c r="EC15" s="97"/>
      <c r="ED15" s="97"/>
      <c r="EE15" s="97"/>
      <c r="EF15" s="97"/>
      <c r="EG15" s="97"/>
      <c r="EH15" s="97"/>
      <c r="EI15" s="97"/>
      <c r="EJ15" s="97"/>
      <c r="EK15" s="97"/>
      <c r="EL15" s="97"/>
      <c r="EM15" s="97"/>
      <c r="EN15" s="97"/>
      <c r="EO15" s="97"/>
      <c r="EP15" s="97"/>
      <c r="EQ15" s="97"/>
      <c r="ER15" s="97"/>
      <c r="ES15" s="97"/>
      <c r="ET15" s="97"/>
      <c r="EU15" s="97"/>
      <c r="EV15" s="97"/>
      <c r="EW15" s="97"/>
      <c r="EX15" s="97"/>
      <c r="EY15" s="97"/>
      <c r="EZ15" s="97"/>
      <c r="FA15" s="97"/>
      <c r="FB15" s="97"/>
      <c r="FC15" s="97"/>
      <c r="FD15" s="97"/>
      <c r="FE15" s="97"/>
      <c r="FF15" s="97"/>
      <c r="FG15" s="97"/>
      <c r="FH15" s="97"/>
      <c r="FI15" s="97"/>
      <c r="FJ15" s="97"/>
      <c r="FK15" s="97"/>
      <c r="FL15" s="97"/>
      <c r="FM15" s="97"/>
      <c r="FN15" s="97"/>
      <c r="FO15" s="97"/>
      <c r="FP15" s="97"/>
      <c r="FQ15" s="97"/>
      <c r="FR15" s="97"/>
      <c r="FS15" s="97"/>
      <c r="FT15" s="97"/>
      <c r="FU15" s="97"/>
      <c r="FV15" s="97"/>
      <c r="FW15" s="97"/>
      <c r="FX15" s="97"/>
      <c r="FY15" s="97"/>
      <c r="FZ15" s="97"/>
      <c r="GA15" s="97"/>
      <c r="GB15" s="97"/>
      <c r="GC15" s="97"/>
      <c r="GD15" s="97"/>
      <c r="GE15" s="97"/>
      <c r="GF15" s="97"/>
      <c r="GG15" s="97"/>
      <c r="GH15" s="97"/>
      <c r="GI15" s="97"/>
      <c r="GJ15" s="97"/>
      <c r="GK15" s="97"/>
      <c r="GL15" s="97"/>
      <c r="GM15" s="97"/>
      <c r="GN15" s="97"/>
      <c r="GO15" s="97"/>
      <c r="GP15" s="97"/>
      <c r="GQ15" s="97"/>
      <c r="GR15" s="97"/>
      <c r="GS15" s="97"/>
      <c r="GT15" s="97"/>
      <c r="GU15" s="97"/>
      <c r="GV15" s="97"/>
      <c r="GW15" s="97"/>
      <c r="GX15" s="97"/>
      <c r="GY15" s="97"/>
      <c r="GZ15" s="97"/>
      <c r="HA15" s="97"/>
      <c r="HB15" s="97"/>
      <c r="HC15" s="97"/>
      <c r="HD15" s="97"/>
      <c r="HE15" s="97"/>
      <c r="HF15" s="97"/>
      <c r="HG15" s="97"/>
      <c r="HH15" s="97"/>
      <c r="HI15" s="97"/>
      <c r="HJ15" s="97"/>
      <c r="HK15" s="97"/>
      <c r="HL15" s="97"/>
      <c r="HM15" s="97"/>
      <c r="HN15" s="97"/>
      <c r="HO15" s="97"/>
      <c r="HP15" s="97"/>
      <c r="HQ15" s="97"/>
      <c r="HR15" s="97"/>
      <c r="HS15" s="97"/>
      <c r="HT15" s="97"/>
      <c r="HU15" s="97"/>
      <c r="HV15" s="97"/>
      <c r="HW15" s="97"/>
      <c r="HX15" s="97"/>
      <c r="HY15" s="97"/>
      <c r="HZ15" s="97"/>
      <c r="IA15" s="97"/>
      <c r="IB15" s="97"/>
      <c r="IC15" s="97"/>
      <c r="ID15" s="97"/>
      <c r="IE15" s="97"/>
      <c r="IF15" s="97"/>
      <c r="IG15" s="97"/>
      <c r="IH15" s="97"/>
      <c r="II15" s="97"/>
      <c r="IJ15" s="97"/>
      <c r="IK15" s="97"/>
    </row>
    <row r="16" spans="1:245" s="273" customFormat="1" ht="18" customHeight="1" x14ac:dyDescent="0.2">
      <c r="A16" s="348">
        <v>1993</v>
      </c>
      <c r="B16" s="1544">
        <v>102129.76</v>
      </c>
      <c r="C16" s="1544">
        <v>86981.28</v>
      </c>
      <c r="D16" s="1544">
        <v>15148.48</v>
      </c>
      <c r="E16" s="1553">
        <v>1.1741579337531018</v>
      </c>
      <c r="F16" s="1543">
        <v>6.4000000000000001E-2</v>
      </c>
      <c r="H16" s="97"/>
      <c r="I16" s="97"/>
      <c r="J16" s="97"/>
      <c r="K16" s="97"/>
      <c r="L16" s="97"/>
      <c r="M16" s="97"/>
      <c r="N16" s="97"/>
      <c r="O16" s="97"/>
      <c r="P16" s="97"/>
      <c r="Q16" s="97"/>
      <c r="R16" s="97"/>
      <c r="S16" s="97"/>
      <c r="T16" s="97"/>
      <c r="U16" s="97"/>
      <c r="V16" s="97"/>
      <c r="W16" s="97"/>
      <c r="X16" s="97"/>
      <c r="Y16" s="97"/>
      <c r="Z16" s="97"/>
      <c r="AA16" s="97"/>
      <c r="AB16" s="97"/>
      <c r="AC16" s="97"/>
      <c r="AD16" s="97"/>
      <c r="AE16" s="97"/>
      <c r="AF16" s="97"/>
      <c r="AG16" s="97"/>
      <c r="AH16" s="97"/>
      <c r="AI16" s="97"/>
      <c r="AJ16" s="97"/>
      <c r="AK16" s="97"/>
      <c r="AL16" s="97"/>
      <c r="AM16" s="97"/>
      <c r="AN16" s="97"/>
      <c r="AO16" s="97"/>
      <c r="AP16" s="97"/>
      <c r="AQ16" s="97"/>
      <c r="AR16" s="97"/>
      <c r="AS16" s="97"/>
      <c r="AT16" s="97"/>
      <c r="AU16" s="97"/>
      <c r="AV16" s="97"/>
      <c r="AW16" s="97"/>
      <c r="AX16" s="97"/>
      <c r="AY16" s="97"/>
      <c r="AZ16" s="97"/>
      <c r="BA16" s="97"/>
      <c r="BB16" s="97"/>
      <c r="BC16" s="97"/>
      <c r="BD16" s="97"/>
      <c r="BE16" s="97"/>
      <c r="BF16" s="97"/>
      <c r="BG16" s="97"/>
      <c r="BH16" s="97"/>
      <c r="BI16" s="97"/>
      <c r="BJ16" s="97"/>
      <c r="BK16" s="97"/>
      <c r="BL16" s="97"/>
      <c r="BM16" s="97"/>
      <c r="BN16" s="97"/>
      <c r="BO16" s="97"/>
      <c r="BP16" s="97"/>
      <c r="BQ16" s="97"/>
      <c r="BR16" s="97"/>
      <c r="BS16" s="97"/>
      <c r="BT16" s="97"/>
      <c r="BU16" s="97"/>
      <c r="BV16" s="97"/>
      <c r="BW16" s="97"/>
      <c r="BX16" s="97"/>
      <c r="BY16" s="97"/>
      <c r="BZ16" s="97"/>
      <c r="CA16" s="97"/>
      <c r="CB16" s="97"/>
      <c r="CC16" s="97"/>
      <c r="CD16" s="97"/>
      <c r="CE16" s="97"/>
      <c r="CF16" s="97"/>
      <c r="CG16" s="97"/>
      <c r="CH16" s="97"/>
      <c r="CI16" s="97"/>
      <c r="CJ16" s="97"/>
      <c r="CK16" s="97"/>
      <c r="CL16" s="97"/>
      <c r="CM16" s="97"/>
      <c r="CN16" s="97"/>
      <c r="CO16" s="97"/>
      <c r="CP16" s="97"/>
      <c r="CQ16" s="97"/>
      <c r="CR16" s="97"/>
      <c r="CS16" s="97"/>
      <c r="CT16" s="97"/>
      <c r="CU16" s="97"/>
      <c r="CV16" s="97"/>
      <c r="CW16" s="97"/>
      <c r="CX16" s="97"/>
      <c r="CY16" s="97"/>
      <c r="CZ16" s="97"/>
      <c r="DA16" s="97"/>
      <c r="DB16" s="97"/>
      <c r="DC16" s="97"/>
      <c r="DD16" s="97"/>
      <c r="DE16" s="97"/>
      <c r="DF16" s="97"/>
      <c r="DG16" s="97"/>
      <c r="DH16" s="97"/>
      <c r="DI16" s="97"/>
      <c r="DJ16" s="97"/>
      <c r="DK16" s="97"/>
      <c r="DL16" s="97"/>
      <c r="DM16" s="97"/>
      <c r="DN16" s="97"/>
      <c r="DO16" s="97"/>
      <c r="DP16" s="97"/>
      <c r="DQ16" s="97"/>
      <c r="DR16" s="97"/>
      <c r="DS16" s="97"/>
      <c r="DT16" s="97"/>
      <c r="DU16" s="97"/>
      <c r="DV16" s="97"/>
      <c r="DW16" s="97"/>
      <c r="DX16" s="97"/>
      <c r="DY16" s="97"/>
      <c r="DZ16" s="97"/>
      <c r="EA16" s="97"/>
      <c r="EB16" s="97"/>
      <c r="EC16" s="97"/>
      <c r="ED16" s="97"/>
      <c r="EE16" s="97"/>
      <c r="EF16" s="97"/>
      <c r="EG16" s="97"/>
      <c r="EH16" s="97"/>
      <c r="EI16" s="97"/>
      <c r="EJ16" s="97"/>
      <c r="EK16" s="97"/>
      <c r="EL16" s="97"/>
      <c r="EM16" s="97"/>
      <c r="EN16" s="97"/>
      <c r="EO16" s="97"/>
      <c r="EP16" s="97"/>
      <c r="EQ16" s="97"/>
      <c r="ER16" s="97"/>
      <c r="ES16" s="97"/>
      <c r="ET16" s="97"/>
      <c r="EU16" s="97"/>
      <c r="EV16" s="97"/>
      <c r="EW16" s="97"/>
      <c r="EX16" s="97"/>
      <c r="EY16" s="97"/>
      <c r="EZ16" s="97"/>
      <c r="FA16" s="97"/>
      <c r="FB16" s="97"/>
      <c r="FC16" s="97"/>
      <c r="FD16" s="97"/>
      <c r="FE16" s="97"/>
      <c r="FF16" s="97"/>
      <c r="FG16" s="97"/>
      <c r="FH16" s="97"/>
      <c r="FI16" s="97"/>
      <c r="FJ16" s="97"/>
      <c r="FK16" s="97"/>
      <c r="FL16" s="97"/>
      <c r="FM16" s="97"/>
      <c r="FN16" s="97"/>
      <c r="FO16" s="97"/>
      <c r="FP16" s="97"/>
      <c r="FQ16" s="97"/>
      <c r="FR16" s="97"/>
      <c r="FS16" s="97"/>
      <c r="FT16" s="97"/>
      <c r="FU16" s="97"/>
      <c r="FV16" s="97"/>
      <c r="FW16" s="97"/>
      <c r="FX16" s="97"/>
      <c r="FY16" s="97"/>
      <c r="FZ16" s="97"/>
      <c r="GA16" s="97"/>
      <c r="GB16" s="97"/>
      <c r="GC16" s="97"/>
      <c r="GD16" s="97"/>
      <c r="GE16" s="97"/>
      <c r="GF16" s="97"/>
      <c r="GG16" s="97"/>
      <c r="GH16" s="97"/>
      <c r="GI16" s="97"/>
      <c r="GJ16" s="97"/>
      <c r="GK16" s="97"/>
      <c r="GL16" s="97"/>
      <c r="GM16" s="97"/>
      <c r="GN16" s="97"/>
      <c r="GO16" s="97"/>
      <c r="GP16" s="97"/>
      <c r="GQ16" s="97"/>
      <c r="GR16" s="97"/>
      <c r="GS16" s="97"/>
      <c r="GT16" s="97"/>
      <c r="GU16" s="97"/>
      <c r="GV16" s="97"/>
      <c r="GW16" s="97"/>
      <c r="GX16" s="97"/>
      <c r="GY16" s="97"/>
      <c r="GZ16" s="97"/>
      <c r="HA16" s="97"/>
      <c r="HB16" s="97"/>
      <c r="HC16" s="97"/>
      <c r="HD16" s="97"/>
      <c r="HE16" s="97"/>
      <c r="HF16" s="97"/>
      <c r="HG16" s="97"/>
      <c r="HH16" s="97"/>
      <c r="HI16" s="97"/>
      <c r="HJ16" s="97"/>
      <c r="HK16" s="97"/>
      <c r="HL16" s="97"/>
      <c r="HM16" s="97"/>
      <c r="HN16" s="97"/>
      <c r="HO16" s="97"/>
      <c r="HP16" s="97"/>
      <c r="HQ16" s="97"/>
      <c r="HR16" s="97"/>
      <c r="HS16" s="97"/>
      <c r="HT16" s="97"/>
      <c r="HU16" s="97"/>
      <c r="HV16" s="97"/>
      <c r="HW16" s="97"/>
      <c r="HX16" s="97"/>
      <c r="HY16" s="97"/>
      <c r="HZ16" s="97"/>
      <c r="IA16" s="97"/>
      <c r="IB16" s="97"/>
      <c r="IC16" s="97"/>
      <c r="ID16" s="97"/>
      <c r="IE16" s="97"/>
      <c r="IF16" s="97"/>
      <c r="IG16" s="97"/>
      <c r="IH16" s="97"/>
      <c r="II16" s="97"/>
      <c r="IJ16" s="97"/>
      <c r="IK16" s="97"/>
    </row>
    <row r="17" spans="1:245" s="273" customFormat="1" ht="18" customHeight="1" x14ac:dyDescent="0.2">
      <c r="A17" s="348">
        <v>1994</v>
      </c>
      <c r="B17" s="1544">
        <v>77906.960000000006</v>
      </c>
      <c r="C17" s="1544">
        <v>68070.3</v>
      </c>
      <c r="D17" s="1544">
        <v>9836.66</v>
      </c>
      <c r="E17" s="1553">
        <v>1.14450736958703</v>
      </c>
      <c r="F17" s="1543">
        <v>5.6500000000000002E-2</v>
      </c>
      <c r="H17" s="97"/>
      <c r="I17" s="97"/>
      <c r="J17" s="97"/>
      <c r="K17" s="97"/>
      <c r="L17" s="97"/>
      <c r="M17" s="97"/>
      <c r="N17" s="97"/>
      <c r="O17" s="97"/>
      <c r="P17" s="97"/>
      <c r="Q17" s="97"/>
      <c r="R17" s="97"/>
      <c r="S17" s="97"/>
      <c r="T17" s="97"/>
      <c r="U17" s="97"/>
      <c r="V17" s="97"/>
      <c r="W17" s="97"/>
      <c r="X17" s="97"/>
      <c r="Y17" s="97"/>
      <c r="Z17" s="97"/>
      <c r="AA17" s="97"/>
      <c r="AB17" s="97"/>
      <c r="AC17" s="97"/>
      <c r="AD17" s="97"/>
      <c r="AE17" s="97"/>
      <c r="AF17" s="97"/>
      <c r="AG17" s="97"/>
      <c r="AH17" s="97"/>
      <c r="AI17" s="97"/>
      <c r="AJ17" s="97"/>
      <c r="AK17" s="97"/>
      <c r="AL17" s="97"/>
      <c r="AM17" s="97"/>
      <c r="AN17" s="97"/>
      <c r="AO17" s="97"/>
      <c r="AP17" s="97"/>
      <c r="AQ17" s="97"/>
      <c r="AR17" s="97"/>
      <c r="AS17" s="97"/>
      <c r="AT17" s="97"/>
      <c r="AU17" s="97"/>
      <c r="AV17" s="97"/>
      <c r="AW17" s="97"/>
      <c r="AX17" s="97"/>
      <c r="AY17" s="97"/>
      <c r="AZ17" s="97"/>
      <c r="BA17" s="97"/>
      <c r="BB17" s="97"/>
      <c r="BC17" s="97"/>
      <c r="BD17" s="97"/>
      <c r="BE17" s="97"/>
      <c r="BF17" s="97"/>
      <c r="BG17" s="97"/>
      <c r="BH17" s="97"/>
      <c r="BI17" s="97"/>
      <c r="BJ17" s="97"/>
      <c r="BK17" s="97"/>
      <c r="BL17" s="97"/>
      <c r="BM17" s="97"/>
      <c r="BN17" s="97"/>
      <c r="BO17" s="97"/>
      <c r="BP17" s="97"/>
      <c r="BQ17" s="97"/>
      <c r="BR17" s="97"/>
      <c r="BS17" s="97"/>
      <c r="BT17" s="97"/>
      <c r="BU17" s="97"/>
      <c r="BV17" s="97"/>
      <c r="BW17" s="97"/>
      <c r="BX17" s="97"/>
      <c r="BY17" s="97"/>
      <c r="BZ17" s="97"/>
      <c r="CA17" s="97"/>
      <c r="CB17" s="97"/>
      <c r="CC17" s="97"/>
      <c r="CD17" s="97"/>
      <c r="CE17" s="97"/>
      <c r="CF17" s="97"/>
      <c r="CG17" s="97"/>
      <c r="CH17" s="97"/>
      <c r="CI17" s="97"/>
      <c r="CJ17" s="97"/>
      <c r="CK17" s="97"/>
      <c r="CL17" s="97"/>
      <c r="CM17" s="97"/>
      <c r="CN17" s="97"/>
      <c r="CO17" s="97"/>
      <c r="CP17" s="97"/>
      <c r="CQ17" s="97"/>
      <c r="CR17" s="97"/>
      <c r="CS17" s="97"/>
      <c r="CT17" s="97"/>
      <c r="CU17" s="97"/>
      <c r="CV17" s="97"/>
      <c r="CW17" s="97"/>
      <c r="CX17" s="97"/>
      <c r="CY17" s="97"/>
      <c r="CZ17" s="97"/>
      <c r="DA17" s="97"/>
      <c r="DB17" s="97"/>
      <c r="DC17" s="97"/>
      <c r="DD17" s="97"/>
      <c r="DE17" s="97"/>
      <c r="DF17" s="97"/>
      <c r="DG17" s="97"/>
      <c r="DH17" s="97"/>
      <c r="DI17" s="97"/>
      <c r="DJ17" s="97"/>
      <c r="DK17" s="97"/>
      <c r="DL17" s="97"/>
      <c r="DM17" s="97"/>
      <c r="DN17" s="97"/>
      <c r="DO17" s="97"/>
      <c r="DP17" s="97"/>
      <c r="DQ17" s="97"/>
      <c r="DR17" s="97"/>
      <c r="DS17" s="97"/>
      <c r="DT17" s="97"/>
      <c r="DU17" s="97"/>
      <c r="DV17" s="97"/>
      <c r="DW17" s="97"/>
      <c r="DX17" s="97"/>
      <c r="DY17" s="97"/>
      <c r="DZ17" s="97"/>
      <c r="EA17" s="97"/>
      <c r="EB17" s="97"/>
      <c r="EC17" s="97"/>
      <c r="ED17" s="97"/>
      <c r="EE17" s="97"/>
      <c r="EF17" s="97"/>
      <c r="EG17" s="97"/>
      <c r="EH17" s="97"/>
      <c r="EI17" s="97"/>
      <c r="EJ17" s="97"/>
      <c r="EK17" s="97"/>
      <c r="EL17" s="97"/>
      <c r="EM17" s="97"/>
      <c r="EN17" s="97"/>
      <c r="EO17" s="97"/>
      <c r="EP17" s="97"/>
      <c r="EQ17" s="97"/>
      <c r="ER17" s="97"/>
      <c r="ES17" s="97"/>
      <c r="ET17" s="97"/>
      <c r="EU17" s="97"/>
      <c r="EV17" s="97"/>
      <c r="EW17" s="97"/>
      <c r="EX17" s="97"/>
      <c r="EY17" s="97"/>
      <c r="EZ17" s="97"/>
      <c r="FA17" s="97"/>
      <c r="FB17" s="97"/>
      <c r="FC17" s="97"/>
      <c r="FD17" s="97"/>
      <c r="FE17" s="97"/>
      <c r="FF17" s="97"/>
      <c r="FG17" s="97"/>
      <c r="FH17" s="97"/>
      <c r="FI17" s="97"/>
      <c r="FJ17" s="97"/>
      <c r="FK17" s="97"/>
      <c r="FL17" s="97"/>
      <c r="FM17" s="97"/>
      <c r="FN17" s="97"/>
      <c r="FO17" s="97"/>
      <c r="FP17" s="97"/>
      <c r="FQ17" s="97"/>
      <c r="FR17" s="97"/>
      <c r="FS17" s="97"/>
      <c r="FT17" s="97"/>
      <c r="FU17" s="97"/>
      <c r="FV17" s="97"/>
      <c r="FW17" s="97"/>
      <c r="FX17" s="97"/>
      <c r="FY17" s="97"/>
      <c r="FZ17" s="97"/>
      <c r="GA17" s="97"/>
      <c r="GB17" s="97"/>
      <c r="GC17" s="97"/>
      <c r="GD17" s="97"/>
      <c r="GE17" s="97"/>
      <c r="GF17" s="97"/>
      <c r="GG17" s="97"/>
      <c r="GH17" s="97"/>
      <c r="GI17" s="97"/>
      <c r="GJ17" s="97"/>
      <c r="GK17" s="97"/>
      <c r="GL17" s="97"/>
      <c r="GM17" s="97"/>
      <c r="GN17" s="97"/>
      <c r="GO17" s="97"/>
      <c r="GP17" s="97"/>
      <c r="GQ17" s="97"/>
      <c r="GR17" s="97"/>
      <c r="GS17" s="97"/>
      <c r="GT17" s="97"/>
      <c r="GU17" s="97"/>
      <c r="GV17" s="97"/>
      <c r="GW17" s="97"/>
      <c r="GX17" s="97"/>
      <c r="GY17" s="97"/>
      <c r="GZ17" s="97"/>
      <c r="HA17" s="97"/>
      <c r="HB17" s="97"/>
      <c r="HC17" s="97"/>
      <c r="HD17" s="97"/>
      <c r="HE17" s="97"/>
      <c r="HF17" s="97"/>
      <c r="HG17" s="97"/>
      <c r="HH17" s="97"/>
      <c r="HI17" s="97"/>
      <c r="HJ17" s="97"/>
      <c r="HK17" s="97"/>
      <c r="HL17" s="97"/>
      <c r="HM17" s="97"/>
      <c r="HN17" s="97"/>
      <c r="HO17" s="97"/>
      <c r="HP17" s="97"/>
      <c r="HQ17" s="97"/>
      <c r="HR17" s="97"/>
      <c r="HS17" s="97"/>
      <c r="HT17" s="97"/>
      <c r="HU17" s="97"/>
      <c r="HV17" s="97"/>
      <c r="HW17" s="97"/>
      <c r="HX17" s="97"/>
      <c r="HY17" s="97"/>
      <c r="HZ17" s="97"/>
      <c r="IA17" s="97"/>
      <c r="IB17" s="97"/>
      <c r="IC17" s="97"/>
      <c r="ID17" s="97"/>
      <c r="IE17" s="97"/>
      <c r="IF17" s="97"/>
      <c r="IG17" s="97"/>
      <c r="IH17" s="97"/>
      <c r="II17" s="97"/>
      <c r="IJ17" s="97"/>
      <c r="IK17" s="97"/>
    </row>
    <row r="18" spans="1:245" s="273" customFormat="1" ht="18" customHeight="1" x14ac:dyDescent="0.2">
      <c r="A18" s="348">
        <v>1995</v>
      </c>
      <c r="B18" s="1544">
        <v>91239.9</v>
      </c>
      <c r="C18" s="1544">
        <v>77023.95</v>
      </c>
      <c r="D18" s="1544">
        <v>14215.95</v>
      </c>
      <c r="E18" s="1553">
        <v>1.1845653202672675</v>
      </c>
      <c r="F18" s="1543">
        <v>7.1499999999999994E-2</v>
      </c>
      <c r="H18" s="97"/>
      <c r="I18" s="97"/>
      <c r="J18" s="97"/>
      <c r="K18" s="97"/>
      <c r="L18" s="97"/>
      <c r="M18" s="97"/>
      <c r="N18" s="97"/>
      <c r="O18" s="97"/>
      <c r="P18" s="97"/>
      <c r="Q18" s="97"/>
      <c r="R18" s="97"/>
      <c r="S18" s="97"/>
      <c r="T18" s="97"/>
      <c r="U18" s="97"/>
      <c r="V18" s="97"/>
      <c r="W18" s="97"/>
      <c r="X18" s="97"/>
      <c r="Y18" s="97"/>
      <c r="Z18" s="97"/>
      <c r="AA18" s="97"/>
      <c r="AB18" s="97"/>
      <c r="AC18" s="97"/>
      <c r="AD18" s="97"/>
      <c r="AE18" s="97"/>
      <c r="AF18" s="97"/>
      <c r="AG18" s="97"/>
      <c r="AH18" s="97"/>
      <c r="AI18" s="97"/>
      <c r="AJ18" s="97"/>
      <c r="AK18" s="97"/>
      <c r="AL18" s="97"/>
      <c r="AM18" s="97"/>
      <c r="AN18" s="97"/>
      <c r="AO18" s="97"/>
      <c r="AP18" s="97"/>
      <c r="AQ18" s="97"/>
      <c r="AR18" s="97"/>
      <c r="AS18" s="97"/>
      <c r="AT18" s="97"/>
      <c r="AU18" s="97"/>
      <c r="AV18" s="97"/>
      <c r="AW18" s="97"/>
      <c r="AX18" s="97"/>
      <c r="AY18" s="97"/>
      <c r="AZ18" s="97"/>
      <c r="BA18" s="97"/>
      <c r="BB18" s="97"/>
      <c r="BC18" s="97"/>
      <c r="BD18" s="97"/>
      <c r="BE18" s="97"/>
      <c r="BF18" s="97"/>
      <c r="BG18" s="97"/>
      <c r="BH18" s="97"/>
      <c r="BI18" s="97"/>
      <c r="BJ18" s="97"/>
      <c r="BK18" s="97"/>
      <c r="BL18" s="97"/>
      <c r="BM18" s="97"/>
      <c r="BN18" s="97"/>
      <c r="BO18" s="97"/>
      <c r="BP18" s="97"/>
      <c r="BQ18" s="97"/>
      <c r="BR18" s="97"/>
      <c r="BS18" s="97"/>
      <c r="BT18" s="97"/>
      <c r="BU18" s="97"/>
      <c r="BV18" s="97"/>
      <c r="BW18" s="97"/>
      <c r="BX18" s="97"/>
      <c r="BY18" s="97"/>
      <c r="BZ18" s="97"/>
      <c r="CA18" s="97"/>
      <c r="CB18" s="97"/>
      <c r="CC18" s="97"/>
      <c r="CD18" s="97"/>
      <c r="CE18" s="97"/>
      <c r="CF18" s="97"/>
      <c r="CG18" s="97"/>
      <c r="CH18" s="97"/>
      <c r="CI18" s="97"/>
      <c r="CJ18" s="97"/>
      <c r="CK18" s="97"/>
      <c r="CL18" s="97"/>
      <c r="CM18" s="97"/>
      <c r="CN18" s="97"/>
      <c r="CO18" s="97"/>
      <c r="CP18" s="97"/>
      <c r="CQ18" s="97"/>
      <c r="CR18" s="97"/>
      <c r="CS18" s="97"/>
      <c r="CT18" s="97"/>
      <c r="CU18" s="97"/>
      <c r="CV18" s="97"/>
      <c r="CW18" s="97"/>
      <c r="CX18" s="97"/>
      <c r="CY18" s="97"/>
      <c r="CZ18" s="97"/>
      <c r="DA18" s="97"/>
      <c r="DB18" s="97"/>
      <c r="DC18" s="97"/>
      <c r="DD18" s="97"/>
      <c r="DE18" s="97"/>
      <c r="DF18" s="97"/>
      <c r="DG18" s="97"/>
      <c r="DH18" s="97"/>
      <c r="DI18" s="97"/>
      <c r="DJ18" s="97"/>
      <c r="DK18" s="97"/>
      <c r="DL18" s="97"/>
      <c r="DM18" s="97"/>
      <c r="DN18" s="97"/>
      <c r="DO18" s="97"/>
      <c r="DP18" s="97"/>
      <c r="DQ18" s="97"/>
      <c r="DR18" s="97"/>
      <c r="DS18" s="97"/>
      <c r="DT18" s="97"/>
      <c r="DU18" s="97"/>
      <c r="DV18" s="97"/>
      <c r="DW18" s="97"/>
      <c r="DX18" s="97"/>
      <c r="DY18" s="97"/>
      <c r="DZ18" s="97"/>
      <c r="EA18" s="97"/>
      <c r="EB18" s="97"/>
      <c r="EC18" s="97"/>
      <c r="ED18" s="97"/>
      <c r="EE18" s="97"/>
      <c r="EF18" s="97"/>
      <c r="EG18" s="97"/>
      <c r="EH18" s="97"/>
      <c r="EI18" s="97"/>
      <c r="EJ18" s="97"/>
      <c r="EK18" s="97"/>
      <c r="EL18" s="97"/>
      <c r="EM18" s="97"/>
      <c r="EN18" s="97"/>
      <c r="EO18" s="97"/>
      <c r="EP18" s="97"/>
      <c r="EQ18" s="97"/>
      <c r="ER18" s="97"/>
      <c r="ES18" s="97"/>
      <c r="ET18" s="97"/>
      <c r="EU18" s="97"/>
      <c r="EV18" s="97"/>
      <c r="EW18" s="97"/>
      <c r="EX18" s="97"/>
      <c r="EY18" s="97"/>
      <c r="EZ18" s="97"/>
      <c r="FA18" s="97"/>
      <c r="FB18" s="97"/>
      <c r="FC18" s="97"/>
      <c r="FD18" s="97"/>
      <c r="FE18" s="97"/>
      <c r="FF18" s="97"/>
      <c r="FG18" s="97"/>
      <c r="FH18" s="97"/>
      <c r="FI18" s="97"/>
      <c r="FJ18" s="97"/>
      <c r="FK18" s="97"/>
      <c r="FL18" s="97"/>
      <c r="FM18" s="97"/>
      <c r="FN18" s="97"/>
      <c r="FO18" s="97"/>
      <c r="FP18" s="97"/>
      <c r="FQ18" s="97"/>
      <c r="FR18" s="97"/>
      <c r="FS18" s="97"/>
      <c r="FT18" s="97"/>
      <c r="FU18" s="97"/>
      <c r="FV18" s="97"/>
      <c r="FW18" s="97"/>
      <c r="FX18" s="97"/>
      <c r="FY18" s="97"/>
      <c r="FZ18" s="97"/>
      <c r="GA18" s="97"/>
      <c r="GB18" s="97"/>
      <c r="GC18" s="97"/>
      <c r="GD18" s="97"/>
      <c r="GE18" s="97"/>
      <c r="GF18" s="97"/>
      <c r="GG18" s="97"/>
      <c r="GH18" s="97"/>
      <c r="GI18" s="97"/>
      <c r="GJ18" s="97"/>
      <c r="GK18" s="97"/>
      <c r="GL18" s="97"/>
      <c r="GM18" s="97"/>
      <c r="GN18" s="97"/>
      <c r="GO18" s="97"/>
      <c r="GP18" s="97"/>
      <c r="GQ18" s="97"/>
      <c r="GR18" s="97"/>
      <c r="GS18" s="97"/>
      <c r="GT18" s="97"/>
      <c r="GU18" s="97"/>
      <c r="GV18" s="97"/>
      <c r="GW18" s="97"/>
      <c r="GX18" s="97"/>
      <c r="GY18" s="97"/>
      <c r="GZ18" s="97"/>
      <c r="HA18" s="97"/>
      <c r="HB18" s="97"/>
      <c r="HC18" s="97"/>
      <c r="HD18" s="97"/>
      <c r="HE18" s="97"/>
      <c r="HF18" s="97"/>
      <c r="HG18" s="97"/>
      <c r="HH18" s="97"/>
      <c r="HI18" s="97"/>
      <c r="HJ18" s="97"/>
      <c r="HK18" s="97"/>
      <c r="HL18" s="97"/>
      <c r="HM18" s="97"/>
      <c r="HN18" s="97"/>
      <c r="HO18" s="97"/>
      <c r="HP18" s="97"/>
      <c r="HQ18" s="97"/>
      <c r="HR18" s="97"/>
      <c r="HS18" s="97"/>
      <c r="HT18" s="97"/>
      <c r="HU18" s="97"/>
      <c r="HV18" s="97"/>
      <c r="HW18" s="97"/>
      <c r="HX18" s="97"/>
      <c r="HY18" s="97"/>
      <c r="HZ18" s="97"/>
      <c r="IA18" s="97"/>
      <c r="IB18" s="97"/>
      <c r="IC18" s="97"/>
      <c r="ID18" s="97"/>
      <c r="IE18" s="97"/>
      <c r="IF18" s="97"/>
      <c r="IG18" s="97"/>
      <c r="IH18" s="97"/>
      <c r="II18" s="97"/>
      <c r="IJ18" s="97"/>
      <c r="IK18" s="97"/>
    </row>
    <row r="19" spans="1:245" s="273" customFormat="1" ht="18" customHeight="1" x14ac:dyDescent="0.2">
      <c r="A19" s="348">
        <v>1996</v>
      </c>
      <c r="B19" s="1544">
        <v>70223.56</v>
      </c>
      <c r="C19" s="1544">
        <v>62184.87</v>
      </c>
      <c r="D19" s="1544">
        <v>8038.69</v>
      </c>
      <c r="E19" s="1553">
        <v>1.1292708338861204</v>
      </c>
      <c r="F19" s="1543">
        <v>5.2999999999999999E-2</v>
      </c>
      <c r="H19" s="97"/>
      <c r="I19" s="97"/>
      <c r="J19" s="97"/>
      <c r="K19" s="97"/>
      <c r="L19" s="97"/>
      <c r="M19" s="97"/>
      <c r="N19" s="97"/>
      <c r="O19" s="97"/>
      <c r="P19" s="97"/>
      <c r="Q19" s="97"/>
      <c r="R19" s="97"/>
      <c r="S19" s="97"/>
      <c r="T19" s="97"/>
      <c r="U19" s="97"/>
      <c r="V19" s="97"/>
      <c r="W19" s="97"/>
      <c r="X19" s="97"/>
      <c r="Y19" s="97"/>
      <c r="Z19" s="97"/>
      <c r="AA19" s="97"/>
      <c r="AB19" s="97"/>
      <c r="AC19" s="97"/>
      <c r="AD19" s="97"/>
      <c r="AE19" s="97"/>
      <c r="AF19" s="97"/>
      <c r="AG19" s="97"/>
      <c r="AH19" s="97"/>
      <c r="AI19" s="97"/>
      <c r="AJ19" s="97"/>
      <c r="AK19" s="97"/>
      <c r="AL19" s="97"/>
      <c r="AM19" s="97"/>
      <c r="AN19" s="97"/>
      <c r="AO19" s="97"/>
      <c r="AP19" s="97"/>
      <c r="AQ19" s="97"/>
      <c r="AR19" s="97"/>
      <c r="AS19" s="97"/>
      <c r="AT19" s="97"/>
      <c r="AU19" s="97"/>
      <c r="AV19" s="97"/>
      <c r="AW19" s="97"/>
      <c r="AX19" s="97"/>
      <c r="AY19" s="97"/>
      <c r="AZ19" s="97"/>
      <c r="BA19" s="97"/>
      <c r="BB19" s="97"/>
      <c r="BC19" s="97"/>
      <c r="BD19" s="97"/>
      <c r="BE19" s="97"/>
      <c r="BF19" s="97"/>
      <c r="BG19" s="97"/>
      <c r="BH19" s="97"/>
      <c r="BI19" s="97"/>
      <c r="BJ19" s="97"/>
      <c r="BK19" s="97"/>
      <c r="BL19" s="97"/>
      <c r="BM19" s="97"/>
      <c r="BN19" s="97"/>
      <c r="BO19" s="97"/>
      <c r="BP19" s="97"/>
      <c r="BQ19" s="97"/>
      <c r="BR19" s="97"/>
      <c r="BS19" s="97"/>
      <c r="BT19" s="97"/>
      <c r="BU19" s="97"/>
      <c r="BV19" s="97"/>
      <c r="BW19" s="97"/>
      <c r="BX19" s="97"/>
      <c r="BY19" s="97"/>
      <c r="BZ19" s="97"/>
      <c r="CA19" s="97"/>
      <c r="CB19" s="97"/>
      <c r="CC19" s="97"/>
      <c r="CD19" s="97"/>
      <c r="CE19" s="97"/>
      <c r="CF19" s="97"/>
      <c r="CG19" s="97"/>
      <c r="CH19" s="97"/>
      <c r="CI19" s="97"/>
      <c r="CJ19" s="97"/>
      <c r="CK19" s="97"/>
      <c r="CL19" s="97"/>
      <c r="CM19" s="97"/>
      <c r="CN19" s="97"/>
      <c r="CO19" s="97"/>
      <c r="CP19" s="97"/>
      <c r="CQ19" s="97"/>
      <c r="CR19" s="97"/>
      <c r="CS19" s="97"/>
      <c r="CT19" s="97"/>
      <c r="CU19" s="97"/>
      <c r="CV19" s="97"/>
      <c r="CW19" s="97"/>
      <c r="CX19" s="97"/>
      <c r="CY19" s="97"/>
      <c r="CZ19" s="97"/>
      <c r="DA19" s="97"/>
      <c r="DB19" s="97"/>
      <c r="DC19" s="97"/>
      <c r="DD19" s="97"/>
      <c r="DE19" s="97"/>
      <c r="DF19" s="97"/>
      <c r="DG19" s="97"/>
      <c r="DH19" s="97"/>
      <c r="DI19" s="97"/>
      <c r="DJ19" s="97"/>
      <c r="DK19" s="97"/>
      <c r="DL19" s="97"/>
      <c r="DM19" s="97"/>
      <c r="DN19" s="97"/>
      <c r="DO19" s="97"/>
      <c r="DP19" s="97"/>
      <c r="DQ19" s="97"/>
      <c r="DR19" s="97"/>
      <c r="DS19" s="97"/>
      <c r="DT19" s="97"/>
      <c r="DU19" s="97"/>
      <c r="DV19" s="97"/>
      <c r="DW19" s="97"/>
      <c r="DX19" s="97"/>
      <c r="DY19" s="97"/>
      <c r="DZ19" s="97"/>
      <c r="EA19" s="97"/>
      <c r="EB19" s="97"/>
      <c r="EC19" s="97"/>
      <c r="ED19" s="97"/>
      <c r="EE19" s="97"/>
      <c r="EF19" s="97"/>
      <c r="EG19" s="97"/>
      <c r="EH19" s="97"/>
      <c r="EI19" s="97"/>
      <c r="EJ19" s="97"/>
      <c r="EK19" s="97"/>
      <c r="EL19" s="97"/>
      <c r="EM19" s="97"/>
      <c r="EN19" s="97"/>
      <c r="EO19" s="97"/>
      <c r="EP19" s="97"/>
      <c r="EQ19" s="97"/>
      <c r="ER19" s="97"/>
      <c r="ES19" s="97"/>
      <c r="ET19" s="97"/>
      <c r="EU19" s="97"/>
      <c r="EV19" s="97"/>
      <c r="EW19" s="97"/>
      <c r="EX19" s="97"/>
      <c r="EY19" s="97"/>
      <c r="EZ19" s="97"/>
      <c r="FA19" s="97"/>
      <c r="FB19" s="97"/>
      <c r="FC19" s="97"/>
      <c r="FD19" s="97"/>
      <c r="FE19" s="97"/>
      <c r="FF19" s="97"/>
      <c r="FG19" s="97"/>
      <c r="FH19" s="97"/>
      <c r="FI19" s="97"/>
      <c r="FJ19" s="97"/>
      <c r="FK19" s="97"/>
      <c r="FL19" s="97"/>
      <c r="FM19" s="97"/>
      <c r="FN19" s="97"/>
      <c r="FO19" s="97"/>
      <c r="FP19" s="97"/>
      <c r="FQ19" s="97"/>
      <c r="FR19" s="97"/>
      <c r="FS19" s="97"/>
      <c r="FT19" s="97"/>
      <c r="FU19" s="97"/>
      <c r="FV19" s="97"/>
      <c r="FW19" s="97"/>
      <c r="FX19" s="97"/>
      <c r="FY19" s="97"/>
      <c r="FZ19" s="97"/>
      <c r="GA19" s="97"/>
      <c r="GB19" s="97"/>
      <c r="GC19" s="97"/>
      <c r="GD19" s="97"/>
      <c r="GE19" s="97"/>
      <c r="GF19" s="97"/>
      <c r="GG19" s="97"/>
      <c r="GH19" s="97"/>
      <c r="GI19" s="97"/>
      <c r="GJ19" s="97"/>
      <c r="GK19" s="97"/>
      <c r="GL19" s="97"/>
      <c r="GM19" s="97"/>
      <c r="GN19" s="97"/>
      <c r="GO19" s="97"/>
      <c r="GP19" s="97"/>
      <c r="GQ19" s="97"/>
      <c r="GR19" s="97"/>
      <c r="GS19" s="97"/>
      <c r="GT19" s="97"/>
      <c r="GU19" s="97"/>
      <c r="GV19" s="97"/>
      <c r="GW19" s="97"/>
      <c r="GX19" s="97"/>
      <c r="GY19" s="97"/>
      <c r="GZ19" s="97"/>
      <c r="HA19" s="97"/>
      <c r="HB19" s="97"/>
      <c r="HC19" s="97"/>
      <c r="HD19" s="97"/>
      <c r="HE19" s="97"/>
      <c r="HF19" s="97"/>
      <c r="HG19" s="97"/>
      <c r="HH19" s="97"/>
      <c r="HI19" s="97"/>
      <c r="HJ19" s="97"/>
      <c r="HK19" s="97"/>
      <c r="HL19" s="97"/>
      <c r="HM19" s="97"/>
      <c r="HN19" s="97"/>
      <c r="HO19" s="97"/>
      <c r="HP19" s="97"/>
      <c r="HQ19" s="97"/>
      <c r="HR19" s="97"/>
      <c r="HS19" s="97"/>
      <c r="HT19" s="97"/>
      <c r="HU19" s="97"/>
      <c r="HV19" s="97"/>
      <c r="HW19" s="97"/>
      <c r="HX19" s="97"/>
      <c r="HY19" s="97"/>
      <c r="HZ19" s="97"/>
      <c r="IA19" s="97"/>
      <c r="IB19" s="97"/>
      <c r="IC19" s="97"/>
      <c r="ID19" s="97"/>
      <c r="IE19" s="97"/>
      <c r="IF19" s="97"/>
      <c r="IG19" s="97"/>
      <c r="IH19" s="97"/>
      <c r="II19" s="97"/>
      <c r="IJ19" s="97"/>
      <c r="IK19" s="97"/>
    </row>
    <row r="20" spans="1:245" s="273" customFormat="1" ht="18" customHeight="1" x14ac:dyDescent="0.2">
      <c r="A20" s="348">
        <v>1997</v>
      </c>
      <c r="B20" s="1544">
        <v>115838</v>
      </c>
      <c r="C20" s="1544">
        <v>102386</v>
      </c>
      <c r="D20" s="1544">
        <v>13452</v>
      </c>
      <c r="E20" s="1553">
        <v>1.1313851503135195</v>
      </c>
      <c r="F20" s="1543">
        <v>5.8000000000000003E-2</v>
      </c>
      <c r="H20" s="97"/>
      <c r="I20" s="97"/>
      <c r="J20" s="97"/>
      <c r="K20" s="97"/>
      <c r="L20" s="97"/>
      <c r="M20" s="97"/>
      <c r="N20" s="97"/>
      <c r="O20" s="97"/>
      <c r="P20" s="97"/>
      <c r="Q20" s="97"/>
      <c r="R20" s="97"/>
      <c r="S20" s="97"/>
      <c r="T20" s="97"/>
      <c r="U20" s="97"/>
      <c r="V20" s="97"/>
      <c r="W20" s="97"/>
      <c r="X20" s="97"/>
      <c r="Y20" s="97"/>
      <c r="Z20" s="97"/>
      <c r="AA20" s="97"/>
      <c r="AB20" s="97"/>
      <c r="AC20" s="97"/>
      <c r="AD20" s="97"/>
      <c r="AE20" s="97"/>
      <c r="AF20" s="97"/>
      <c r="AG20" s="97"/>
      <c r="AH20" s="97"/>
      <c r="AI20" s="97"/>
      <c r="AJ20" s="97"/>
      <c r="AK20" s="97"/>
      <c r="AL20" s="97"/>
      <c r="AM20" s="97"/>
      <c r="AN20" s="97"/>
      <c r="AO20" s="97"/>
      <c r="AP20" s="97"/>
      <c r="AQ20" s="97"/>
      <c r="AR20" s="97"/>
      <c r="AS20" s="97"/>
      <c r="AT20" s="97"/>
      <c r="AU20" s="97"/>
      <c r="AV20" s="97"/>
      <c r="AW20" s="97"/>
      <c r="AX20" s="97"/>
      <c r="AY20" s="97"/>
      <c r="AZ20" s="97"/>
      <c r="BA20" s="97"/>
      <c r="BB20" s="97"/>
      <c r="BC20" s="97"/>
      <c r="BD20" s="97"/>
      <c r="BE20" s="97"/>
      <c r="BF20" s="97"/>
      <c r="BG20" s="97"/>
      <c r="BH20" s="97"/>
      <c r="BI20" s="97"/>
      <c r="BJ20" s="97"/>
      <c r="BK20" s="97"/>
      <c r="BL20" s="97"/>
      <c r="BM20" s="97"/>
      <c r="BN20" s="97"/>
      <c r="BO20" s="97"/>
      <c r="BP20" s="97"/>
      <c r="BQ20" s="97"/>
      <c r="BR20" s="97"/>
      <c r="BS20" s="97"/>
      <c r="BT20" s="97"/>
      <c r="BU20" s="97"/>
      <c r="BV20" s="97"/>
      <c r="BW20" s="97"/>
      <c r="BX20" s="97"/>
      <c r="BY20" s="97"/>
      <c r="BZ20" s="97"/>
      <c r="CA20" s="97"/>
      <c r="CB20" s="97"/>
      <c r="CC20" s="97"/>
      <c r="CD20" s="97"/>
      <c r="CE20" s="97"/>
      <c r="CF20" s="97"/>
      <c r="CG20" s="97"/>
      <c r="CH20" s="97"/>
      <c r="CI20" s="97"/>
      <c r="CJ20" s="97"/>
      <c r="CK20" s="97"/>
      <c r="CL20" s="97"/>
      <c r="CM20" s="97"/>
      <c r="CN20" s="97"/>
      <c r="CO20" s="97"/>
      <c r="CP20" s="97"/>
      <c r="CQ20" s="97"/>
      <c r="CR20" s="97"/>
      <c r="CS20" s="97"/>
      <c r="CT20" s="97"/>
      <c r="CU20" s="97"/>
      <c r="CV20" s="97"/>
      <c r="CW20" s="97"/>
      <c r="CX20" s="97"/>
      <c r="CY20" s="97"/>
      <c r="CZ20" s="97"/>
      <c r="DA20" s="97"/>
      <c r="DB20" s="97"/>
      <c r="DC20" s="97"/>
      <c r="DD20" s="97"/>
      <c r="DE20" s="97"/>
      <c r="DF20" s="97"/>
      <c r="DG20" s="97"/>
      <c r="DH20" s="97"/>
      <c r="DI20" s="97"/>
      <c r="DJ20" s="97"/>
      <c r="DK20" s="97"/>
      <c r="DL20" s="97"/>
      <c r="DM20" s="97"/>
      <c r="DN20" s="97"/>
      <c r="DO20" s="97"/>
      <c r="DP20" s="97"/>
      <c r="DQ20" s="97"/>
      <c r="DR20" s="97"/>
      <c r="DS20" s="97"/>
      <c r="DT20" s="97"/>
      <c r="DU20" s="97"/>
      <c r="DV20" s="97"/>
      <c r="DW20" s="97"/>
      <c r="DX20" s="97"/>
      <c r="DY20" s="97"/>
      <c r="DZ20" s="97"/>
      <c r="EA20" s="97"/>
      <c r="EB20" s="97"/>
      <c r="EC20" s="97"/>
      <c r="ED20" s="97"/>
      <c r="EE20" s="97"/>
      <c r="EF20" s="97"/>
      <c r="EG20" s="97"/>
      <c r="EH20" s="97"/>
      <c r="EI20" s="97"/>
      <c r="EJ20" s="97"/>
      <c r="EK20" s="97"/>
      <c r="EL20" s="97"/>
      <c r="EM20" s="97"/>
      <c r="EN20" s="97"/>
      <c r="EO20" s="97"/>
      <c r="EP20" s="97"/>
      <c r="EQ20" s="97"/>
      <c r="ER20" s="97"/>
      <c r="ES20" s="97"/>
      <c r="ET20" s="97"/>
      <c r="EU20" s="97"/>
      <c r="EV20" s="97"/>
      <c r="EW20" s="97"/>
      <c r="EX20" s="97"/>
      <c r="EY20" s="97"/>
      <c r="EZ20" s="97"/>
      <c r="FA20" s="97"/>
      <c r="FB20" s="97"/>
      <c r="FC20" s="97"/>
      <c r="FD20" s="97"/>
      <c r="FE20" s="97"/>
      <c r="FF20" s="97"/>
      <c r="FG20" s="97"/>
      <c r="FH20" s="97"/>
      <c r="FI20" s="97"/>
      <c r="FJ20" s="97"/>
      <c r="FK20" s="97"/>
      <c r="FL20" s="97"/>
      <c r="FM20" s="97"/>
      <c r="FN20" s="97"/>
      <c r="FO20" s="97"/>
      <c r="FP20" s="97"/>
      <c r="FQ20" s="97"/>
      <c r="FR20" s="97"/>
      <c r="FS20" s="97"/>
      <c r="FT20" s="97"/>
      <c r="FU20" s="97"/>
      <c r="FV20" s="97"/>
      <c r="FW20" s="97"/>
      <c r="FX20" s="97"/>
      <c r="FY20" s="97"/>
      <c r="FZ20" s="97"/>
      <c r="GA20" s="97"/>
      <c r="GB20" s="97"/>
      <c r="GC20" s="97"/>
      <c r="GD20" s="97"/>
      <c r="GE20" s="97"/>
      <c r="GF20" s="97"/>
      <c r="GG20" s="97"/>
      <c r="GH20" s="97"/>
      <c r="GI20" s="97"/>
      <c r="GJ20" s="97"/>
      <c r="GK20" s="97"/>
      <c r="GL20" s="97"/>
      <c r="GM20" s="97"/>
      <c r="GN20" s="97"/>
      <c r="GO20" s="97"/>
      <c r="GP20" s="97"/>
      <c r="GQ20" s="97"/>
      <c r="GR20" s="97"/>
      <c r="GS20" s="97"/>
      <c r="GT20" s="97"/>
      <c r="GU20" s="97"/>
      <c r="GV20" s="97"/>
      <c r="GW20" s="97"/>
      <c r="GX20" s="97"/>
      <c r="GY20" s="97"/>
      <c r="GZ20" s="97"/>
      <c r="HA20" s="97"/>
      <c r="HB20" s="97"/>
      <c r="HC20" s="97"/>
      <c r="HD20" s="97"/>
      <c r="HE20" s="97"/>
      <c r="HF20" s="97"/>
      <c r="HG20" s="97"/>
      <c r="HH20" s="97"/>
      <c r="HI20" s="97"/>
      <c r="HJ20" s="97"/>
      <c r="HK20" s="97"/>
      <c r="HL20" s="97"/>
      <c r="HM20" s="97"/>
      <c r="HN20" s="97"/>
      <c r="HO20" s="97"/>
      <c r="HP20" s="97"/>
      <c r="HQ20" s="97"/>
      <c r="HR20" s="97"/>
      <c r="HS20" s="97"/>
      <c r="HT20" s="97"/>
      <c r="HU20" s="97"/>
      <c r="HV20" s="97"/>
      <c r="HW20" s="97"/>
      <c r="HX20" s="97"/>
      <c r="HY20" s="97"/>
      <c r="HZ20" s="97"/>
      <c r="IA20" s="97"/>
      <c r="IB20" s="97"/>
      <c r="IC20" s="97"/>
      <c r="ID20" s="97"/>
      <c r="IE20" s="97"/>
      <c r="IF20" s="97"/>
      <c r="IG20" s="97"/>
      <c r="IH20" s="97"/>
      <c r="II20" s="97"/>
      <c r="IJ20" s="97"/>
      <c r="IK20" s="97"/>
    </row>
    <row r="21" spans="1:245" s="273" customFormat="1" ht="18" customHeight="1" x14ac:dyDescent="0.2">
      <c r="A21" s="348">
        <v>1998</v>
      </c>
      <c r="B21" s="1544">
        <v>124073</v>
      </c>
      <c r="C21" s="1544">
        <v>111435</v>
      </c>
      <c r="D21" s="1544">
        <v>12638</v>
      </c>
      <c r="E21" s="1553">
        <v>1.1134114057522322</v>
      </c>
      <c r="F21" s="1543">
        <v>5.3999999999999999E-2</v>
      </c>
      <c r="H21" s="97"/>
      <c r="I21" s="97"/>
      <c r="J21" s="97"/>
      <c r="K21" s="97"/>
      <c r="L21" s="97"/>
      <c r="M21" s="97"/>
      <c r="N21" s="97"/>
      <c r="O21" s="97"/>
      <c r="P21" s="97"/>
      <c r="Q21" s="97"/>
      <c r="R21" s="97"/>
      <c r="S21" s="97"/>
      <c r="T21" s="97"/>
      <c r="U21" s="97"/>
      <c r="V21" s="97"/>
      <c r="W21" s="97"/>
      <c r="X21" s="97"/>
      <c r="Y21" s="97"/>
      <c r="Z21" s="97"/>
      <c r="AA21" s="97"/>
      <c r="AB21" s="97"/>
      <c r="AC21" s="97"/>
      <c r="AD21" s="97"/>
      <c r="AE21" s="97"/>
      <c r="AF21" s="97"/>
      <c r="AG21" s="97"/>
      <c r="AH21" s="97"/>
      <c r="AI21" s="97"/>
      <c r="AJ21" s="97"/>
      <c r="AK21" s="97"/>
      <c r="AL21" s="97"/>
      <c r="AM21" s="97"/>
      <c r="AN21" s="97"/>
      <c r="AO21" s="97"/>
      <c r="AP21" s="97"/>
      <c r="AQ21" s="97"/>
      <c r="AR21" s="97"/>
      <c r="AS21" s="97"/>
      <c r="AT21" s="97"/>
      <c r="AU21" s="97"/>
      <c r="AV21" s="97"/>
      <c r="AW21" s="97"/>
      <c r="AX21" s="97"/>
      <c r="AY21" s="97"/>
      <c r="AZ21" s="97"/>
      <c r="BA21" s="97"/>
      <c r="BB21" s="97"/>
      <c r="BC21" s="97"/>
      <c r="BD21" s="97"/>
      <c r="BE21" s="97"/>
      <c r="BF21" s="97"/>
      <c r="BG21" s="97"/>
      <c r="BH21" s="97"/>
      <c r="BI21" s="97"/>
      <c r="BJ21" s="97"/>
      <c r="BK21" s="97"/>
      <c r="BL21" s="97"/>
      <c r="BM21" s="97"/>
      <c r="BN21" s="97"/>
      <c r="BO21" s="97"/>
      <c r="BP21" s="97"/>
      <c r="BQ21" s="97"/>
      <c r="BR21" s="97"/>
      <c r="BS21" s="97"/>
      <c r="BT21" s="97"/>
      <c r="BU21" s="97"/>
      <c r="BV21" s="97"/>
      <c r="BW21" s="97"/>
      <c r="BX21" s="97"/>
      <c r="BY21" s="97"/>
      <c r="BZ21" s="97"/>
      <c r="CA21" s="97"/>
      <c r="CB21" s="97"/>
      <c r="CC21" s="97"/>
      <c r="CD21" s="97"/>
      <c r="CE21" s="97"/>
      <c r="CF21" s="97"/>
      <c r="CG21" s="97"/>
      <c r="CH21" s="97"/>
      <c r="CI21" s="97"/>
      <c r="CJ21" s="97"/>
      <c r="CK21" s="97"/>
      <c r="CL21" s="97"/>
      <c r="CM21" s="97"/>
      <c r="CN21" s="97"/>
      <c r="CO21" s="97"/>
      <c r="CP21" s="97"/>
      <c r="CQ21" s="97"/>
      <c r="CR21" s="97"/>
      <c r="CS21" s="97"/>
      <c r="CT21" s="97"/>
      <c r="CU21" s="97"/>
      <c r="CV21" s="97"/>
      <c r="CW21" s="97"/>
      <c r="CX21" s="97"/>
      <c r="CY21" s="97"/>
      <c r="CZ21" s="97"/>
      <c r="DA21" s="97"/>
      <c r="DB21" s="97"/>
      <c r="DC21" s="97"/>
      <c r="DD21" s="97"/>
      <c r="DE21" s="97"/>
      <c r="DF21" s="97"/>
      <c r="DG21" s="97"/>
      <c r="DH21" s="97"/>
      <c r="DI21" s="97"/>
      <c r="DJ21" s="97"/>
      <c r="DK21" s="97"/>
      <c r="DL21" s="97"/>
      <c r="DM21" s="97"/>
      <c r="DN21" s="97"/>
      <c r="DO21" s="97"/>
      <c r="DP21" s="97"/>
      <c r="DQ21" s="97"/>
      <c r="DR21" s="97"/>
      <c r="DS21" s="97"/>
      <c r="DT21" s="97"/>
      <c r="DU21" s="97"/>
      <c r="DV21" s="97"/>
      <c r="DW21" s="97"/>
      <c r="DX21" s="97"/>
      <c r="DY21" s="97"/>
      <c r="DZ21" s="97"/>
      <c r="EA21" s="97"/>
      <c r="EB21" s="97"/>
      <c r="EC21" s="97"/>
      <c r="ED21" s="97"/>
      <c r="EE21" s="97"/>
      <c r="EF21" s="97"/>
      <c r="EG21" s="97"/>
      <c r="EH21" s="97"/>
      <c r="EI21" s="97"/>
      <c r="EJ21" s="97"/>
      <c r="EK21" s="97"/>
      <c r="EL21" s="97"/>
      <c r="EM21" s="97"/>
      <c r="EN21" s="97"/>
      <c r="EO21" s="97"/>
      <c r="EP21" s="97"/>
      <c r="EQ21" s="97"/>
      <c r="ER21" s="97"/>
      <c r="ES21" s="97"/>
      <c r="ET21" s="97"/>
      <c r="EU21" s="97"/>
      <c r="EV21" s="97"/>
      <c r="EW21" s="97"/>
      <c r="EX21" s="97"/>
      <c r="EY21" s="97"/>
      <c r="EZ21" s="97"/>
      <c r="FA21" s="97"/>
      <c r="FB21" s="97"/>
      <c r="FC21" s="97"/>
      <c r="FD21" s="97"/>
      <c r="FE21" s="97"/>
      <c r="FF21" s="97"/>
      <c r="FG21" s="97"/>
      <c r="FH21" s="97"/>
      <c r="FI21" s="97"/>
      <c r="FJ21" s="97"/>
      <c r="FK21" s="97"/>
      <c r="FL21" s="97"/>
      <c r="FM21" s="97"/>
      <c r="FN21" s="97"/>
      <c r="FO21" s="97"/>
      <c r="FP21" s="97"/>
      <c r="FQ21" s="97"/>
      <c r="FR21" s="97"/>
      <c r="FS21" s="97"/>
      <c r="FT21" s="97"/>
      <c r="FU21" s="97"/>
      <c r="FV21" s="97"/>
      <c r="FW21" s="97"/>
      <c r="FX21" s="97"/>
      <c r="FY21" s="97"/>
      <c r="FZ21" s="97"/>
      <c r="GA21" s="97"/>
      <c r="GB21" s="97"/>
      <c r="GC21" s="97"/>
      <c r="GD21" s="97"/>
      <c r="GE21" s="97"/>
      <c r="GF21" s="97"/>
      <c r="GG21" s="97"/>
      <c r="GH21" s="97"/>
      <c r="GI21" s="97"/>
      <c r="GJ21" s="97"/>
      <c r="GK21" s="97"/>
      <c r="GL21" s="97"/>
      <c r="GM21" s="97"/>
      <c r="GN21" s="97"/>
      <c r="GO21" s="97"/>
      <c r="GP21" s="97"/>
      <c r="GQ21" s="97"/>
      <c r="GR21" s="97"/>
      <c r="GS21" s="97"/>
      <c r="GT21" s="97"/>
      <c r="GU21" s="97"/>
      <c r="GV21" s="97"/>
      <c r="GW21" s="97"/>
      <c r="GX21" s="97"/>
      <c r="GY21" s="97"/>
      <c r="GZ21" s="97"/>
      <c r="HA21" s="97"/>
      <c r="HB21" s="97"/>
      <c r="HC21" s="97"/>
      <c r="HD21" s="97"/>
      <c r="HE21" s="97"/>
      <c r="HF21" s="97"/>
      <c r="HG21" s="97"/>
      <c r="HH21" s="97"/>
      <c r="HI21" s="97"/>
      <c r="HJ21" s="97"/>
      <c r="HK21" s="97"/>
      <c r="HL21" s="97"/>
      <c r="HM21" s="97"/>
      <c r="HN21" s="97"/>
      <c r="HO21" s="97"/>
      <c r="HP21" s="97"/>
      <c r="HQ21" s="97"/>
      <c r="HR21" s="97"/>
      <c r="HS21" s="97"/>
      <c r="HT21" s="97"/>
      <c r="HU21" s="97"/>
      <c r="HV21" s="97"/>
      <c r="HW21" s="97"/>
      <c r="HX21" s="97"/>
      <c r="HY21" s="97"/>
      <c r="HZ21" s="97"/>
      <c r="IA21" s="97"/>
      <c r="IB21" s="97"/>
      <c r="IC21" s="97"/>
      <c r="ID21" s="97"/>
      <c r="IE21" s="97"/>
      <c r="IF21" s="97"/>
      <c r="IG21" s="97"/>
      <c r="IH21" s="97"/>
      <c r="II21" s="97"/>
      <c r="IJ21" s="97"/>
      <c r="IK21" s="97"/>
    </row>
    <row r="22" spans="1:245" s="273" customFormat="1" ht="18" customHeight="1" x14ac:dyDescent="0.2">
      <c r="A22" s="348">
        <v>1999</v>
      </c>
      <c r="B22" s="1544">
        <v>114136.26</v>
      </c>
      <c r="C22" s="1544">
        <v>100073.67</v>
      </c>
      <c r="D22" s="1544">
        <v>14062.59</v>
      </c>
      <c r="E22" s="1553">
        <v>1.1405223771647428</v>
      </c>
      <c r="F22" s="1543">
        <v>5.2999999999999999E-2</v>
      </c>
      <c r="H22" s="97"/>
      <c r="I22" s="97"/>
      <c r="J22" s="97"/>
      <c r="K22" s="97"/>
      <c r="L22" s="97"/>
      <c r="M22" s="97"/>
      <c r="N22" s="97"/>
      <c r="O22" s="97"/>
      <c r="P22" s="97"/>
      <c r="Q22" s="97"/>
      <c r="R22" s="97"/>
      <c r="S22" s="97"/>
      <c r="T22" s="97"/>
      <c r="U22" s="97"/>
      <c r="V22" s="97"/>
      <c r="W22" s="97"/>
      <c r="X22" s="97"/>
      <c r="Y22" s="97"/>
      <c r="Z22" s="97"/>
      <c r="AA22" s="97"/>
      <c r="AB22" s="97"/>
      <c r="AC22" s="97"/>
      <c r="AD22" s="97"/>
      <c r="AE22" s="97"/>
      <c r="AF22" s="97"/>
      <c r="AG22" s="97"/>
      <c r="AH22" s="97"/>
      <c r="AI22" s="97"/>
      <c r="AJ22" s="97"/>
      <c r="AK22" s="97"/>
      <c r="AL22" s="97"/>
      <c r="AM22" s="97"/>
      <c r="AN22" s="97"/>
      <c r="AO22" s="97"/>
      <c r="AP22" s="97"/>
      <c r="AQ22" s="97"/>
      <c r="AR22" s="97"/>
      <c r="AS22" s="97"/>
      <c r="AT22" s="97"/>
      <c r="AU22" s="97"/>
      <c r="AV22" s="97"/>
      <c r="AW22" s="97"/>
      <c r="AX22" s="97"/>
      <c r="AY22" s="97"/>
      <c r="AZ22" s="97"/>
      <c r="BA22" s="97"/>
      <c r="BB22" s="97"/>
      <c r="BC22" s="97"/>
      <c r="BD22" s="97"/>
      <c r="BE22" s="97"/>
      <c r="BF22" s="97"/>
      <c r="BG22" s="97"/>
      <c r="BH22" s="97"/>
      <c r="BI22" s="97"/>
      <c r="BJ22" s="97"/>
      <c r="BK22" s="97"/>
      <c r="BL22" s="97"/>
      <c r="BM22" s="97"/>
      <c r="BN22" s="97"/>
      <c r="BO22" s="97"/>
      <c r="BP22" s="97"/>
      <c r="BQ22" s="97"/>
      <c r="BR22" s="97"/>
      <c r="BS22" s="97"/>
      <c r="BT22" s="97"/>
      <c r="BU22" s="97"/>
      <c r="BV22" s="97"/>
      <c r="BW22" s="97"/>
      <c r="BX22" s="97"/>
      <c r="BY22" s="97"/>
      <c r="BZ22" s="97"/>
      <c r="CA22" s="97"/>
      <c r="CB22" s="97"/>
      <c r="CC22" s="97"/>
      <c r="CD22" s="97"/>
      <c r="CE22" s="97"/>
      <c r="CF22" s="97"/>
      <c r="CG22" s="97"/>
      <c r="CH22" s="97"/>
      <c r="CI22" s="97"/>
      <c r="CJ22" s="97"/>
      <c r="CK22" s="97"/>
      <c r="CL22" s="97"/>
      <c r="CM22" s="97"/>
      <c r="CN22" s="97"/>
      <c r="CO22" s="97"/>
      <c r="CP22" s="97"/>
      <c r="CQ22" s="97"/>
      <c r="CR22" s="97"/>
      <c r="CS22" s="97"/>
      <c r="CT22" s="97"/>
      <c r="CU22" s="97"/>
      <c r="CV22" s="97"/>
      <c r="CW22" s="97"/>
      <c r="CX22" s="97"/>
      <c r="CY22" s="97"/>
      <c r="CZ22" s="97"/>
      <c r="DA22" s="97"/>
      <c r="DB22" s="97"/>
      <c r="DC22" s="97"/>
      <c r="DD22" s="97"/>
      <c r="DE22" s="97"/>
      <c r="DF22" s="97"/>
      <c r="DG22" s="97"/>
      <c r="DH22" s="97"/>
      <c r="DI22" s="97"/>
      <c r="DJ22" s="97"/>
      <c r="DK22" s="97"/>
      <c r="DL22" s="97"/>
      <c r="DM22" s="97"/>
      <c r="DN22" s="97"/>
      <c r="DO22" s="97"/>
      <c r="DP22" s="97"/>
      <c r="DQ22" s="97"/>
      <c r="DR22" s="97"/>
      <c r="DS22" s="97"/>
      <c r="DT22" s="97"/>
      <c r="DU22" s="97"/>
      <c r="DV22" s="97"/>
      <c r="DW22" s="97"/>
      <c r="DX22" s="97"/>
      <c r="DY22" s="97"/>
      <c r="DZ22" s="97"/>
      <c r="EA22" s="97"/>
      <c r="EB22" s="97"/>
      <c r="EC22" s="97"/>
      <c r="ED22" s="97"/>
      <c r="EE22" s="97"/>
      <c r="EF22" s="97"/>
      <c r="EG22" s="97"/>
      <c r="EH22" s="97"/>
      <c r="EI22" s="97"/>
      <c r="EJ22" s="97"/>
      <c r="EK22" s="97"/>
      <c r="EL22" s="97"/>
      <c r="EM22" s="97"/>
      <c r="EN22" s="97"/>
      <c r="EO22" s="97"/>
      <c r="EP22" s="97"/>
      <c r="EQ22" s="97"/>
      <c r="ER22" s="97"/>
      <c r="ES22" s="97"/>
      <c r="ET22" s="97"/>
      <c r="EU22" s="97"/>
      <c r="EV22" s="97"/>
      <c r="EW22" s="97"/>
      <c r="EX22" s="97"/>
      <c r="EY22" s="97"/>
      <c r="EZ22" s="97"/>
      <c r="FA22" s="97"/>
      <c r="FB22" s="97"/>
      <c r="FC22" s="97"/>
      <c r="FD22" s="97"/>
      <c r="FE22" s="97"/>
      <c r="FF22" s="97"/>
      <c r="FG22" s="97"/>
      <c r="FH22" s="97"/>
      <c r="FI22" s="97"/>
      <c r="FJ22" s="97"/>
      <c r="FK22" s="97"/>
      <c r="FL22" s="97"/>
      <c r="FM22" s="97"/>
      <c r="FN22" s="97"/>
      <c r="FO22" s="97"/>
      <c r="FP22" s="97"/>
      <c r="FQ22" s="97"/>
      <c r="FR22" s="97"/>
      <c r="FS22" s="97"/>
      <c r="FT22" s="97"/>
      <c r="FU22" s="97"/>
      <c r="FV22" s="97"/>
      <c r="FW22" s="97"/>
      <c r="FX22" s="97"/>
      <c r="FY22" s="97"/>
      <c r="FZ22" s="97"/>
      <c r="GA22" s="97"/>
      <c r="GB22" s="97"/>
      <c r="GC22" s="97"/>
      <c r="GD22" s="97"/>
      <c r="GE22" s="97"/>
      <c r="GF22" s="97"/>
      <c r="GG22" s="97"/>
      <c r="GH22" s="97"/>
      <c r="GI22" s="97"/>
      <c r="GJ22" s="97"/>
      <c r="GK22" s="97"/>
      <c r="GL22" s="97"/>
      <c r="GM22" s="97"/>
      <c r="GN22" s="97"/>
      <c r="GO22" s="97"/>
      <c r="GP22" s="97"/>
      <c r="GQ22" s="97"/>
      <c r="GR22" s="97"/>
      <c r="GS22" s="97"/>
      <c r="GT22" s="97"/>
      <c r="GU22" s="97"/>
      <c r="GV22" s="97"/>
      <c r="GW22" s="97"/>
      <c r="GX22" s="97"/>
      <c r="GY22" s="97"/>
      <c r="GZ22" s="97"/>
      <c r="HA22" s="97"/>
      <c r="HB22" s="97"/>
      <c r="HC22" s="97"/>
      <c r="HD22" s="97"/>
      <c r="HE22" s="97"/>
      <c r="HF22" s="97"/>
      <c r="HG22" s="97"/>
      <c r="HH22" s="97"/>
      <c r="HI22" s="97"/>
      <c r="HJ22" s="97"/>
      <c r="HK22" s="97"/>
      <c r="HL22" s="97"/>
      <c r="HM22" s="97"/>
      <c r="HN22" s="97"/>
      <c r="HO22" s="97"/>
      <c r="HP22" s="97"/>
      <c r="HQ22" s="97"/>
      <c r="HR22" s="97"/>
      <c r="HS22" s="97"/>
      <c r="HT22" s="97"/>
      <c r="HU22" s="97"/>
      <c r="HV22" s="97"/>
      <c r="HW22" s="97"/>
      <c r="HX22" s="97"/>
      <c r="HY22" s="97"/>
      <c r="HZ22" s="97"/>
      <c r="IA22" s="97"/>
      <c r="IB22" s="97"/>
      <c r="IC22" s="97"/>
      <c r="ID22" s="97"/>
      <c r="IE22" s="97"/>
      <c r="IF22" s="97"/>
      <c r="IG22" s="97"/>
      <c r="IH22" s="97"/>
      <c r="II22" s="97"/>
      <c r="IJ22" s="97"/>
      <c r="IK22" s="97"/>
    </row>
    <row r="23" spans="1:245" s="273" customFormat="1" ht="18" customHeight="1" x14ac:dyDescent="0.2">
      <c r="A23" s="348">
        <v>2000</v>
      </c>
      <c r="B23" s="1544">
        <v>245930.45</v>
      </c>
      <c r="C23" s="1544">
        <v>207876.95</v>
      </c>
      <c r="D23" s="1544">
        <v>38053.5</v>
      </c>
      <c r="E23" s="1553">
        <v>1.1830578137691552</v>
      </c>
      <c r="F23" s="1543">
        <v>7.0000000000000007E-2</v>
      </c>
      <c r="H23" s="97"/>
      <c r="I23" s="97"/>
      <c r="J23" s="97"/>
      <c r="K23" s="97"/>
      <c r="L23" s="97"/>
      <c r="M23" s="97"/>
      <c r="N23" s="97"/>
      <c r="O23" s="97"/>
      <c r="P23" s="97"/>
      <c r="Q23" s="97"/>
      <c r="R23" s="97"/>
      <c r="S23" s="97"/>
      <c r="T23" s="97"/>
      <c r="U23" s="97"/>
      <c r="V23" s="97"/>
      <c r="W23" s="97"/>
      <c r="X23" s="97"/>
      <c r="Y23" s="97"/>
      <c r="Z23" s="97"/>
      <c r="AA23" s="97"/>
      <c r="AB23" s="97"/>
      <c r="AC23" s="97"/>
      <c r="AD23" s="97"/>
      <c r="AE23" s="97"/>
      <c r="AF23" s="97"/>
      <c r="AG23" s="97"/>
      <c r="AH23" s="97"/>
      <c r="AI23" s="97"/>
      <c r="AJ23" s="97"/>
      <c r="AK23" s="97"/>
      <c r="AL23" s="97"/>
      <c r="AM23" s="97"/>
      <c r="AN23" s="97"/>
      <c r="AO23" s="97"/>
      <c r="AP23" s="97"/>
      <c r="AQ23" s="97"/>
      <c r="AR23" s="97"/>
      <c r="AS23" s="97"/>
      <c r="AT23" s="97"/>
      <c r="AU23" s="97"/>
      <c r="AV23" s="97"/>
      <c r="AW23" s="97"/>
      <c r="AX23" s="97"/>
      <c r="AY23" s="97"/>
      <c r="AZ23" s="97"/>
      <c r="BA23" s="97"/>
      <c r="BB23" s="97"/>
      <c r="BC23" s="97"/>
      <c r="BD23" s="97"/>
      <c r="BE23" s="97"/>
      <c r="BF23" s="97"/>
      <c r="BG23" s="97"/>
      <c r="BH23" s="97"/>
      <c r="BI23" s="97"/>
      <c r="BJ23" s="97"/>
      <c r="BK23" s="97"/>
      <c r="BL23" s="97"/>
      <c r="BM23" s="97"/>
      <c r="BN23" s="97"/>
      <c r="BO23" s="97"/>
      <c r="BP23" s="97"/>
      <c r="BQ23" s="97"/>
      <c r="BR23" s="97"/>
      <c r="BS23" s="97"/>
      <c r="BT23" s="97"/>
      <c r="BU23" s="97"/>
      <c r="BV23" s="97"/>
      <c r="BW23" s="97"/>
      <c r="BX23" s="97"/>
      <c r="BY23" s="97"/>
      <c r="BZ23" s="97"/>
      <c r="CA23" s="97"/>
      <c r="CB23" s="97"/>
      <c r="CC23" s="97"/>
      <c r="CD23" s="97"/>
      <c r="CE23" s="97"/>
      <c r="CF23" s="97"/>
      <c r="CG23" s="97"/>
      <c r="CH23" s="97"/>
      <c r="CI23" s="97"/>
      <c r="CJ23" s="97"/>
      <c r="CK23" s="97"/>
      <c r="CL23" s="97"/>
      <c r="CM23" s="97"/>
      <c r="CN23" s="97"/>
      <c r="CO23" s="97"/>
      <c r="CP23" s="97"/>
      <c r="CQ23" s="97"/>
      <c r="CR23" s="97"/>
      <c r="CS23" s="97"/>
      <c r="CT23" s="97"/>
      <c r="CU23" s="97"/>
      <c r="CV23" s="97"/>
      <c r="CW23" s="97"/>
      <c r="CX23" s="97"/>
      <c r="CY23" s="97"/>
      <c r="CZ23" s="97"/>
      <c r="DA23" s="97"/>
      <c r="DB23" s="97"/>
      <c r="DC23" s="97"/>
      <c r="DD23" s="97"/>
      <c r="DE23" s="97"/>
      <c r="DF23" s="97"/>
      <c r="DG23" s="97"/>
      <c r="DH23" s="97"/>
      <c r="DI23" s="97"/>
      <c r="DJ23" s="97"/>
      <c r="DK23" s="97"/>
      <c r="DL23" s="97"/>
      <c r="DM23" s="97"/>
      <c r="DN23" s="97"/>
      <c r="DO23" s="97"/>
      <c r="DP23" s="97"/>
      <c r="DQ23" s="97"/>
      <c r="DR23" s="97"/>
      <c r="DS23" s="97"/>
      <c r="DT23" s="97"/>
      <c r="DU23" s="97"/>
      <c r="DV23" s="97"/>
      <c r="DW23" s="97"/>
      <c r="DX23" s="97"/>
      <c r="DY23" s="97"/>
      <c r="DZ23" s="97"/>
      <c r="EA23" s="97"/>
      <c r="EB23" s="97"/>
      <c r="EC23" s="97"/>
      <c r="ED23" s="97"/>
      <c r="EE23" s="97"/>
      <c r="EF23" s="97"/>
      <c r="EG23" s="97"/>
      <c r="EH23" s="97"/>
      <c r="EI23" s="97"/>
      <c r="EJ23" s="97"/>
      <c r="EK23" s="97"/>
      <c r="EL23" s="97"/>
      <c r="EM23" s="97"/>
      <c r="EN23" s="97"/>
      <c r="EO23" s="97"/>
      <c r="EP23" s="97"/>
      <c r="EQ23" s="97"/>
      <c r="ER23" s="97"/>
      <c r="ES23" s="97"/>
      <c r="ET23" s="97"/>
      <c r="EU23" s="97"/>
      <c r="EV23" s="97"/>
      <c r="EW23" s="97"/>
      <c r="EX23" s="97"/>
      <c r="EY23" s="97"/>
      <c r="EZ23" s="97"/>
      <c r="FA23" s="97"/>
      <c r="FB23" s="97"/>
      <c r="FC23" s="97"/>
      <c r="FD23" s="97"/>
      <c r="FE23" s="97"/>
      <c r="FF23" s="97"/>
      <c r="FG23" s="97"/>
      <c r="FH23" s="97"/>
      <c r="FI23" s="97"/>
      <c r="FJ23" s="97"/>
      <c r="FK23" s="97"/>
      <c r="FL23" s="97"/>
      <c r="FM23" s="97"/>
      <c r="FN23" s="97"/>
      <c r="FO23" s="97"/>
      <c r="FP23" s="97"/>
      <c r="FQ23" s="97"/>
      <c r="FR23" s="97"/>
      <c r="FS23" s="97"/>
      <c r="FT23" s="97"/>
      <c r="FU23" s="97"/>
      <c r="FV23" s="97"/>
      <c r="FW23" s="97"/>
      <c r="FX23" s="97"/>
      <c r="FY23" s="97"/>
      <c r="FZ23" s="97"/>
      <c r="GA23" s="97"/>
      <c r="GB23" s="97"/>
      <c r="GC23" s="97"/>
      <c r="GD23" s="97"/>
      <c r="GE23" s="97"/>
      <c r="GF23" s="97"/>
      <c r="GG23" s="97"/>
      <c r="GH23" s="97"/>
      <c r="GI23" s="97"/>
      <c r="GJ23" s="97"/>
      <c r="GK23" s="97"/>
      <c r="GL23" s="97"/>
      <c r="GM23" s="97"/>
      <c r="GN23" s="97"/>
      <c r="GO23" s="97"/>
      <c r="GP23" s="97"/>
      <c r="GQ23" s="97"/>
      <c r="GR23" s="97"/>
      <c r="GS23" s="97"/>
      <c r="GT23" s="97"/>
      <c r="GU23" s="97"/>
      <c r="GV23" s="97"/>
      <c r="GW23" s="97"/>
      <c r="GX23" s="97"/>
      <c r="GY23" s="97"/>
      <c r="GZ23" s="97"/>
      <c r="HA23" s="97"/>
      <c r="HB23" s="97"/>
      <c r="HC23" s="97"/>
      <c r="HD23" s="97"/>
      <c r="HE23" s="97"/>
      <c r="HF23" s="97"/>
      <c r="HG23" s="97"/>
      <c r="HH23" s="97"/>
      <c r="HI23" s="97"/>
      <c r="HJ23" s="97"/>
      <c r="HK23" s="97"/>
      <c r="HL23" s="97"/>
      <c r="HM23" s="97"/>
      <c r="HN23" s="97"/>
      <c r="HO23" s="97"/>
      <c r="HP23" s="97"/>
      <c r="HQ23" s="97"/>
      <c r="HR23" s="97"/>
      <c r="HS23" s="97"/>
      <c r="HT23" s="97"/>
      <c r="HU23" s="97"/>
      <c r="HV23" s="97"/>
      <c r="HW23" s="97"/>
      <c r="HX23" s="97"/>
      <c r="HY23" s="97"/>
      <c r="HZ23" s="97"/>
      <c r="IA23" s="97"/>
      <c r="IB23" s="97"/>
      <c r="IC23" s="97"/>
      <c r="ID23" s="97"/>
      <c r="IE23" s="97"/>
      <c r="IF23" s="97"/>
      <c r="IG23" s="97"/>
      <c r="IH23" s="97"/>
      <c r="II23" s="97"/>
      <c r="IJ23" s="97"/>
      <c r="IK23" s="97"/>
    </row>
    <row r="24" spans="1:245" s="273" customFormat="1" ht="18" customHeight="1" x14ac:dyDescent="0.2">
      <c r="A24" s="348">
        <v>2001</v>
      </c>
      <c r="B24" s="1544">
        <v>128812.29</v>
      </c>
      <c r="C24" s="1544">
        <v>114563.78</v>
      </c>
      <c r="D24" s="1544">
        <v>14248.51</v>
      </c>
      <c r="E24" s="1553">
        <v>1.1243718564453791</v>
      </c>
      <c r="F24" s="1543">
        <v>6.4000000000000001E-2</v>
      </c>
      <c r="H24" s="97"/>
      <c r="I24" s="97"/>
      <c r="J24" s="97"/>
      <c r="K24" s="97"/>
      <c r="L24" s="97"/>
      <c r="M24" s="97"/>
      <c r="N24" s="97"/>
      <c r="O24" s="97"/>
      <c r="P24" s="97"/>
      <c r="Q24" s="97"/>
      <c r="R24" s="97"/>
      <c r="S24" s="97"/>
      <c r="T24" s="97"/>
      <c r="U24" s="97"/>
      <c r="V24" s="97"/>
      <c r="W24" s="97"/>
      <c r="X24" s="97"/>
      <c r="Y24" s="97"/>
      <c r="Z24" s="97"/>
      <c r="AA24" s="97"/>
      <c r="AB24" s="97"/>
      <c r="AC24" s="97"/>
      <c r="AD24" s="97"/>
      <c r="AE24" s="97"/>
      <c r="AF24" s="97"/>
      <c r="AG24" s="97"/>
      <c r="AH24" s="97"/>
      <c r="AI24" s="97"/>
      <c r="AJ24" s="97"/>
      <c r="AK24" s="97"/>
      <c r="AL24" s="97"/>
      <c r="AM24" s="97"/>
      <c r="AN24" s="97"/>
      <c r="AO24" s="97"/>
      <c r="AP24" s="97"/>
      <c r="AQ24" s="97"/>
      <c r="AR24" s="97"/>
      <c r="AS24" s="97"/>
      <c r="AT24" s="97"/>
      <c r="AU24" s="97"/>
      <c r="AV24" s="97"/>
      <c r="AW24" s="97"/>
      <c r="AX24" s="97"/>
      <c r="AY24" s="97"/>
      <c r="AZ24" s="97"/>
      <c r="BA24" s="97"/>
      <c r="BB24" s="97"/>
      <c r="BC24" s="97"/>
      <c r="BD24" s="97"/>
      <c r="BE24" s="97"/>
      <c r="BF24" s="97"/>
      <c r="BG24" s="97"/>
      <c r="BH24" s="97"/>
      <c r="BI24" s="97"/>
      <c r="BJ24" s="97"/>
      <c r="BK24" s="97"/>
      <c r="BL24" s="97"/>
      <c r="BM24" s="97"/>
      <c r="BN24" s="97"/>
      <c r="BO24" s="97"/>
      <c r="BP24" s="97"/>
      <c r="BQ24" s="97"/>
      <c r="BR24" s="97"/>
      <c r="BS24" s="97"/>
      <c r="BT24" s="97"/>
      <c r="BU24" s="97"/>
      <c r="BV24" s="97"/>
      <c r="BW24" s="97"/>
      <c r="BX24" s="97"/>
      <c r="BY24" s="97"/>
      <c r="BZ24" s="97"/>
      <c r="CA24" s="97"/>
      <c r="CB24" s="97"/>
      <c r="CC24" s="97"/>
      <c r="CD24" s="97"/>
      <c r="CE24" s="97"/>
      <c r="CF24" s="97"/>
      <c r="CG24" s="97"/>
      <c r="CH24" s="97"/>
      <c r="CI24" s="97"/>
      <c r="CJ24" s="97"/>
      <c r="CK24" s="97"/>
      <c r="CL24" s="97"/>
      <c r="CM24" s="97"/>
      <c r="CN24" s="97"/>
      <c r="CO24" s="97"/>
      <c r="CP24" s="97"/>
      <c r="CQ24" s="97"/>
      <c r="CR24" s="97"/>
      <c r="CS24" s="97"/>
      <c r="CT24" s="97"/>
      <c r="CU24" s="97"/>
      <c r="CV24" s="97"/>
      <c r="CW24" s="97"/>
      <c r="CX24" s="97"/>
      <c r="CY24" s="97"/>
      <c r="CZ24" s="97"/>
      <c r="DA24" s="97"/>
      <c r="DB24" s="97"/>
      <c r="DC24" s="97"/>
      <c r="DD24" s="97"/>
      <c r="DE24" s="97"/>
      <c r="DF24" s="97"/>
      <c r="DG24" s="97"/>
      <c r="DH24" s="97"/>
      <c r="DI24" s="97"/>
      <c r="DJ24" s="97"/>
      <c r="DK24" s="97"/>
      <c r="DL24" s="97"/>
      <c r="DM24" s="97"/>
      <c r="DN24" s="97"/>
      <c r="DO24" s="97"/>
      <c r="DP24" s="97"/>
      <c r="DQ24" s="97"/>
      <c r="DR24" s="97"/>
      <c r="DS24" s="97"/>
      <c r="DT24" s="97"/>
      <c r="DU24" s="97"/>
      <c r="DV24" s="97"/>
      <c r="DW24" s="97"/>
      <c r="DX24" s="97"/>
      <c r="DY24" s="97"/>
      <c r="DZ24" s="97"/>
      <c r="EA24" s="97"/>
      <c r="EB24" s="97"/>
      <c r="EC24" s="97"/>
      <c r="ED24" s="97"/>
      <c r="EE24" s="97"/>
      <c r="EF24" s="97"/>
      <c r="EG24" s="97"/>
      <c r="EH24" s="97"/>
      <c r="EI24" s="97"/>
      <c r="EJ24" s="97"/>
      <c r="EK24" s="97"/>
      <c r="EL24" s="97"/>
      <c r="EM24" s="97"/>
      <c r="EN24" s="97"/>
      <c r="EO24" s="97"/>
      <c r="EP24" s="97"/>
      <c r="EQ24" s="97"/>
      <c r="ER24" s="97"/>
      <c r="ES24" s="97"/>
      <c r="ET24" s="97"/>
      <c r="EU24" s="97"/>
      <c r="EV24" s="97"/>
      <c r="EW24" s="97"/>
      <c r="EX24" s="97"/>
      <c r="EY24" s="97"/>
      <c r="EZ24" s="97"/>
      <c r="FA24" s="97"/>
      <c r="FB24" s="97"/>
      <c r="FC24" s="97"/>
      <c r="FD24" s="97"/>
      <c r="FE24" s="97"/>
      <c r="FF24" s="97"/>
      <c r="FG24" s="97"/>
      <c r="FH24" s="97"/>
      <c r="FI24" s="97"/>
      <c r="FJ24" s="97"/>
      <c r="FK24" s="97"/>
      <c r="FL24" s="97"/>
      <c r="FM24" s="97"/>
      <c r="FN24" s="97"/>
      <c r="FO24" s="97"/>
      <c r="FP24" s="97"/>
      <c r="FQ24" s="97"/>
      <c r="FR24" s="97"/>
      <c r="FS24" s="97"/>
      <c r="FT24" s="97"/>
      <c r="FU24" s="97"/>
      <c r="FV24" s="97"/>
      <c r="FW24" s="97"/>
      <c r="FX24" s="97"/>
      <c r="FY24" s="97"/>
      <c r="FZ24" s="97"/>
      <c r="GA24" s="97"/>
      <c r="GB24" s="97"/>
      <c r="GC24" s="97"/>
      <c r="GD24" s="97"/>
      <c r="GE24" s="97"/>
      <c r="GF24" s="97"/>
      <c r="GG24" s="97"/>
      <c r="GH24" s="97"/>
      <c r="GI24" s="97"/>
      <c r="GJ24" s="97"/>
      <c r="GK24" s="97"/>
      <c r="GL24" s="97"/>
      <c r="GM24" s="97"/>
      <c r="GN24" s="97"/>
      <c r="GO24" s="97"/>
      <c r="GP24" s="97"/>
      <c r="GQ24" s="97"/>
      <c r="GR24" s="97"/>
      <c r="GS24" s="97"/>
      <c r="GT24" s="97"/>
      <c r="GU24" s="97"/>
      <c r="GV24" s="97"/>
      <c r="GW24" s="97"/>
      <c r="GX24" s="97"/>
      <c r="GY24" s="97"/>
      <c r="GZ24" s="97"/>
      <c r="HA24" s="97"/>
      <c r="HB24" s="97"/>
      <c r="HC24" s="97"/>
      <c r="HD24" s="97"/>
      <c r="HE24" s="97"/>
      <c r="HF24" s="97"/>
      <c r="HG24" s="97"/>
      <c r="HH24" s="97"/>
      <c r="HI24" s="97"/>
      <c r="HJ24" s="97"/>
      <c r="HK24" s="97"/>
      <c r="HL24" s="97"/>
      <c r="HM24" s="97"/>
      <c r="HN24" s="97"/>
      <c r="HO24" s="97"/>
      <c r="HP24" s="97"/>
      <c r="HQ24" s="97"/>
      <c r="HR24" s="97"/>
      <c r="HS24" s="97"/>
      <c r="HT24" s="97"/>
      <c r="HU24" s="97"/>
      <c r="HV24" s="97"/>
      <c r="HW24" s="97"/>
      <c r="HX24" s="97"/>
      <c r="HY24" s="97"/>
      <c r="HZ24" s="97"/>
      <c r="IA24" s="97"/>
      <c r="IB24" s="97"/>
      <c r="IC24" s="97"/>
      <c r="ID24" s="97"/>
      <c r="IE24" s="97"/>
      <c r="IF24" s="97"/>
      <c r="IG24" s="97"/>
      <c r="IH24" s="97"/>
      <c r="II24" s="97"/>
      <c r="IJ24" s="97"/>
      <c r="IK24" s="97"/>
    </row>
    <row r="25" spans="1:245" s="273" customFormat="1" ht="18" customHeight="1" x14ac:dyDescent="0.2">
      <c r="A25" s="348">
        <v>2002</v>
      </c>
      <c r="B25" s="1544">
        <v>34766.33</v>
      </c>
      <c r="C25" s="1544">
        <v>31521.84</v>
      </c>
      <c r="D25" s="1544">
        <v>3244.5</v>
      </c>
      <c r="E25" s="1553">
        <v>1.1029283189052417</v>
      </c>
      <c r="F25" s="1543">
        <v>5.7000000000000002E-2</v>
      </c>
      <c r="H25" s="97"/>
      <c r="I25" s="97"/>
      <c r="J25" s="97"/>
      <c r="K25" s="97"/>
      <c r="L25" s="97"/>
      <c r="M25" s="97"/>
      <c r="N25" s="97"/>
      <c r="O25" s="97"/>
      <c r="P25" s="97"/>
      <c r="Q25" s="97"/>
      <c r="R25" s="97"/>
      <c r="S25" s="97"/>
      <c r="T25" s="97"/>
      <c r="U25" s="97"/>
      <c r="V25" s="97"/>
      <c r="W25" s="97"/>
      <c r="X25" s="97"/>
      <c r="Y25" s="97"/>
      <c r="Z25" s="97"/>
      <c r="AA25" s="97"/>
      <c r="AB25" s="97"/>
      <c r="AC25" s="97"/>
      <c r="AD25" s="97"/>
      <c r="AE25" s="97"/>
      <c r="AF25" s="97"/>
      <c r="AG25" s="97"/>
      <c r="AH25" s="97"/>
      <c r="AI25" s="97"/>
      <c r="AJ25" s="97"/>
      <c r="AK25" s="97"/>
      <c r="AL25" s="97"/>
      <c r="AM25" s="97"/>
      <c r="AN25" s="97"/>
      <c r="AO25" s="97"/>
      <c r="AP25" s="97"/>
      <c r="AQ25" s="97"/>
      <c r="AR25" s="97"/>
      <c r="AS25" s="97"/>
      <c r="AT25" s="97"/>
      <c r="AU25" s="97"/>
      <c r="AV25" s="97"/>
      <c r="AW25" s="97"/>
      <c r="AX25" s="97"/>
      <c r="AY25" s="97"/>
      <c r="AZ25" s="97"/>
      <c r="BA25" s="97"/>
      <c r="BB25" s="97"/>
      <c r="BC25" s="97"/>
      <c r="BD25" s="97"/>
      <c r="BE25" s="97"/>
      <c r="BF25" s="97"/>
      <c r="BG25" s="97"/>
      <c r="BH25" s="97"/>
      <c r="BI25" s="97"/>
      <c r="BJ25" s="97"/>
      <c r="BK25" s="97"/>
      <c r="BL25" s="97"/>
      <c r="BM25" s="97"/>
      <c r="BN25" s="97"/>
      <c r="BO25" s="97"/>
      <c r="BP25" s="97"/>
      <c r="BQ25" s="97"/>
      <c r="BR25" s="97"/>
      <c r="BS25" s="97"/>
      <c r="BT25" s="97"/>
      <c r="BU25" s="97"/>
      <c r="BV25" s="97"/>
      <c r="BW25" s="97"/>
      <c r="BX25" s="97"/>
      <c r="BY25" s="97"/>
      <c r="BZ25" s="97"/>
      <c r="CA25" s="97"/>
      <c r="CB25" s="97"/>
      <c r="CC25" s="97"/>
      <c r="CD25" s="97"/>
      <c r="CE25" s="97"/>
      <c r="CF25" s="97"/>
      <c r="CG25" s="97"/>
      <c r="CH25" s="97"/>
      <c r="CI25" s="97"/>
      <c r="CJ25" s="97"/>
      <c r="CK25" s="97"/>
      <c r="CL25" s="97"/>
      <c r="CM25" s="97"/>
      <c r="CN25" s="97"/>
      <c r="CO25" s="97"/>
      <c r="CP25" s="97"/>
      <c r="CQ25" s="97"/>
      <c r="CR25" s="97"/>
      <c r="CS25" s="97"/>
      <c r="CT25" s="97"/>
      <c r="CU25" s="97"/>
      <c r="CV25" s="97"/>
      <c r="CW25" s="97"/>
      <c r="CX25" s="97"/>
      <c r="CY25" s="97"/>
      <c r="CZ25" s="97"/>
      <c r="DA25" s="97"/>
      <c r="DB25" s="97"/>
      <c r="DC25" s="97"/>
      <c r="DD25" s="97"/>
      <c r="DE25" s="97"/>
      <c r="DF25" s="97"/>
      <c r="DG25" s="97"/>
      <c r="DH25" s="97"/>
      <c r="DI25" s="97"/>
      <c r="DJ25" s="97"/>
      <c r="DK25" s="97"/>
      <c r="DL25" s="97"/>
      <c r="DM25" s="97"/>
      <c r="DN25" s="97"/>
      <c r="DO25" s="97"/>
      <c r="DP25" s="97"/>
      <c r="DQ25" s="97"/>
      <c r="DR25" s="97"/>
      <c r="DS25" s="97"/>
      <c r="DT25" s="97"/>
      <c r="DU25" s="97"/>
      <c r="DV25" s="97"/>
      <c r="DW25" s="97"/>
      <c r="DX25" s="97"/>
      <c r="DY25" s="97"/>
      <c r="DZ25" s="97"/>
      <c r="EA25" s="97"/>
      <c r="EB25" s="97"/>
      <c r="EC25" s="97"/>
      <c r="ED25" s="97"/>
      <c r="EE25" s="97"/>
      <c r="EF25" s="97"/>
      <c r="EG25" s="97"/>
      <c r="EH25" s="97"/>
      <c r="EI25" s="97"/>
      <c r="EJ25" s="97"/>
      <c r="EK25" s="97"/>
      <c r="EL25" s="97"/>
      <c r="EM25" s="97"/>
      <c r="EN25" s="97"/>
      <c r="EO25" s="97"/>
      <c r="EP25" s="97"/>
      <c r="EQ25" s="97"/>
      <c r="ER25" s="97"/>
      <c r="ES25" s="97"/>
      <c r="ET25" s="97"/>
      <c r="EU25" s="97"/>
      <c r="EV25" s="97"/>
      <c r="EW25" s="97"/>
      <c r="EX25" s="97"/>
      <c r="EY25" s="97"/>
      <c r="EZ25" s="97"/>
      <c r="FA25" s="97"/>
      <c r="FB25" s="97"/>
      <c r="FC25" s="97"/>
      <c r="FD25" s="97"/>
      <c r="FE25" s="97"/>
      <c r="FF25" s="97"/>
      <c r="FG25" s="97"/>
      <c r="FH25" s="97"/>
      <c r="FI25" s="97"/>
      <c r="FJ25" s="97"/>
      <c r="FK25" s="97"/>
      <c r="FL25" s="97"/>
      <c r="FM25" s="97"/>
      <c r="FN25" s="97"/>
      <c r="FO25" s="97"/>
      <c r="FP25" s="97"/>
      <c r="FQ25" s="97"/>
      <c r="FR25" s="97"/>
      <c r="FS25" s="97"/>
      <c r="FT25" s="97"/>
      <c r="FU25" s="97"/>
      <c r="FV25" s="97"/>
      <c r="FW25" s="97"/>
      <c r="FX25" s="97"/>
      <c r="FY25" s="97"/>
      <c r="FZ25" s="97"/>
      <c r="GA25" s="97"/>
      <c r="GB25" s="97"/>
      <c r="GC25" s="97"/>
      <c r="GD25" s="97"/>
      <c r="GE25" s="97"/>
      <c r="GF25" s="97"/>
      <c r="GG25" s="97"/>
      <c r="GH25" s="97"/>
      <c r="GI25" s="97"/>
      <c r="GJ25" s="97"/>
      <c r="GK25" s="97"/>
      <c r="GL25" s="97"/>
      <c r="GM25" s="97"/>
      <c r="GN25" s="97"/>
      <c r="GO25" s="97"/>
      <c r="GP25" s="97"/>
      <c r="GQ25" s="97"/>
      <c r="GR25" s="97"/>
      <c r="GS25" s="97"/>
      <c r="GT25" s="97"/>
      <c r="GU25" s="97"/>
      <c r="GV25" s="97"/>
      <c r="GW25" s="97"/>
      <c r="GX25" s="97"/>
      <c r="GY25" s="97"/>
      <c r="GZ25" s="97"/>
      <c r="HA25" s="97"/>
      <c r="HB25" s="97"/>
      <c r="HC25" s="97"/>
      <c r="HD25" s="97"/>
      <c r="HE25" s="97"/>
      <c r="HF25" s="97"/>
      <c r="HG25" s="97"/>
      <c r="HH25" s="97"/>
      <c r="HI25" s="97"/>
      <c r="HJ25" s="97"/>
      <c r="HK25" s="97"/>
      <c r="HL25" s="97"/>
      <c r="HM25" s="97"/>
      <c r="HN25" s="97"/>
      <c r="HO25" s="97"/>
      <c r="HP25" s="97"/>
      <c r="HQ25" s="97"/>
      <c r="HR25" s="97"/>
      <c r="HS25" s="97"/>
      <c r="HT25" s="97"/>
      <c r="HU25" s="97"/>
      <c r="HV25" s="97"/>
      <c r="HW25" s="97"/>
      <c r="HX25" s="97"/>
      <c r="HY25" s="97"/>
      <c r="HZ25" s="97"/>
      <c r="IA25" s="97"/>
      <c r="IB25" s="97"/>
      <c r="IC25" s="97"/>
      <c r="ID25" s="97"/>
      <c r="IE25" s="97"/>
      <c r="IF25" s="97"/>
      <c r="IG25" s="97"/>
      <c r="IH25" s="97"/>
      <c r="II25" s="97"/>
      <c r="IJ25" s="97"/>
      <c r="IK25" s="97"/>
    </row>
    <row r="26" spans="1:245" s="273" customFormat="1" ht="18" customHeight="1" x14ac:dyDescent="0.2">
      <c r="A26" s="348">
        <v>2003</v>
      </c>
      <c r="B26" s="1544">
        <v>4651.05</v>
      </c>
      <c r="C26" s="1544">
        <v>3902.64</v>
      </c>
      <c r="D26" s="1544">
        <v>748.404</v>
      </c>
      <c r="E26" s="1553">
        <v>1.1917701863354038</v>
      </c>
      <c r="F26" s="1543">
        <v>0.05</v>
      </c>
      <c r="H26" s="97"/>
      <c r="I26" s="97"/>
      <c r="J26" s="97"/>
      <c r="K26" s="97"/>
      <c r="L26" s="97"/>
      <c r="M26" s="97"/>
      <c r="N26" s="97"/>
      <c r="O26" s="97"/>
      <c r="P26" s="97"/>
      <c r="Q26" s="97"/>
      <c r="R26" s="97"/>
      <c r="S26" s="97"/>
      <c r="T26" s="97"/>
      <c r="U26" s="97"/>
      <c r="V26" s="97"/>
      <c r="W26" s="97"/>
      <c r="X26" s="97"/>
      <c r="Y26" s="97"/>
      <c r="Z26" s="97"/>
      <c r="AA26" s="97"/>
      <c r="AB26" s="97"/>
      <c r="AC26" s="97"/>
      <c r="AD26" s="97"/>
      <c r="AE26" s="97"/>
      <c r="AF26" s="97"/>
      <c r="AG26" s="97"/>
      <c r="AH26" s="97"/>
      <c r="AI26" s="97"/>
      <c r="AJ26" s="97"/>
      <c r="AK26" s="97"/>
      <c r="AL26" s="97"/>
      <c r="AM26" s="97"/>
      <c r="AN26" s="97"/>
      <c r="AO26" s="97"/>
      <c r="AP26" s="97"/>
      <c r="AQ26" s="97"/>
      <c r="AR26" s="97"/>
      <c r="AS26" s="97"/>
      <c r="AT26" s="97"/>
      <c r="AU26" s="97"/>
      <c r="AV26" s="97"/>
      <c r="AW26" s="97"/>
      <c r="AX26" s="97"/>
      <c r="AY26" s="97"/>
      <c r="AZ26" s="97"/>
      <c r="BA26" s="97"/>
      <c r="BB26" s="97"/>
      <c r="BC26" s="97"/>
      <c r="BD26" s="97"/>
      <c r="BE26" s="97"/>
      <c r="BF26" s="97"/>
      <c r="BG26" s="97"/>
      <c r="BH26" s="97"/>
      <c r="BI26" s="97"/>
      <c r="BJ26" s="97"/>
      <c r="BK26" s="97"/>
      <c r="BL26" s="97"/>
      <c r="BM26" s="97"/>
      <c r="BN26" s="97"/>
      <c r="BO26" s="97"/>
      <c r="BP26" s="97"/>
      <c r="BQ26" s="97"/>
      <c r="BR26" s="97"/>
      <c r="BS26" s="97"/>
      <c r="BT26" s="97"/>
      <c r="BU26" s="97"/>
      <c r="BV26" s="97"/>
      <c r="BW26" s="97"/>
      <c r="BX26" s="97"/>
      <c r="BY26" s="97"/>
      <c r="BZ26" s="97"/>
      <c r="CA26" s="97"/>
      <c r="CB26" s="97"/>
      <c r="CC26" s="97"/>
      <c r="CD26" s="97"/>
      <c r="CE26" s="97"/>
      <c r="CF26" s="97"/>
      <c r="CG26" s="97"/>
      <c r="CH26" s="97"/>
      <c r="CI26" s="97"/>
      <c r="CJ26" s="97"/>
      <c r="CK26" s="97"/>
      <c r="CL26" s="97"/>
      <c r="CM26" s="97"/>
      <c r="CN26" s="97"/>
      <c r="CO26" s="97"/>
      <c r="CP26" s="97"/>
      <c r="CQ26" s="97"/>
      <c r="CR26" s="97"/>
      <c r="CS26" s="97"/>
      <c r="CT26" s="97"/>
      <c r="CU26" s="97"/>
      <c r="CV26" s="97"/>
      <c r="CW26" s="97"/>
      <c r="CX26" s="97"/>
      <c r="CY26" s="97"/>
      <c r="CZ26" s="97"/>
      <c r="DA26" s="97"/>
      <c r="DB26" s="97"/>
      <c r="DC26" s="97"/>
      <c r="DD26" s="97"/>
      <c r="DE26" s="97"/>
      <c r="DF26" s="97"/>
      <c r="DG26" s="97"/>
      <c r="DH26" s="97"/>
      <c r="DI26" s="97"/>
      <c r="DJ26" s="97"/>
      <c r="DK26" s="97"/>
      <c r="DL26" s="97"/>
      <c r="DM26" s="97"/>
      <c r="DN26" s="97"/>
      <c r="DO26" s="97"/>
      <c r="DP26" s="97"/>
      <c r="DQ26" s="97"/>
      <c r="DR26" s="97"/>
      <c r="DS26" s="97"/>
      <c r="DT26" s="97"/>
      <c r="DU26" s="97"/>
      <c r="DV26" s="97"/>
      <c r="DW26" s="97"/>
      <c r="DX26" s="97"/>
      <c r="DY26" s="97"/>
      <c r="DZ26" s="97"/>
      <c r="EA26" s="97"/>
      <c r="EB26" s="97"/>
      <c r="EC26" s="97"/>
      <c r="ED26" s="97"/>
      <c r="EE26" s="97"/>
      <c r="EF26" s="97"/>
      <c r="EG26" s="97"/>
      <c r="EH26" s="97"/>
      <c r="EI26" s="97"/>
      <c r="EJ26" s="97"/>
      <c r="EK26" s="97"/>
      <c r="EL26" s="97"/>
      <c r="EM26" s="97"/>
      <c r="EN26" s="97"/>
      <c r="EO26" s="97"/>
      <c r="EP26" s="97"/>
      <c r="EQ26" s="97"/>
      <c r="ER26" s="97"/>
      <c r="ES26" s="97"/>
      <c r="ET26" s="97"/>
      <c r="EU26" s="97"/>
      <c r="EV26" s="97"/>
      <c r="EW26" s="97"/>
      <c r="EX26" s="97"/>
      <c r="EY26" s="97"/>
      <c r="EZ26" s="97"/>
      <c r="FA26" s="97"/>
      <c r="FB26" s="97"/>
      <c r="FC26" s="97"/>
      <c r="FD26" s="97"/>
      <c r="FE26" s="97"/>
      <c r="FF26" s="97"/>
      <c r="FG26" s="97"/>
      <c r="FH26" s="97"/>
      <c r="FI26" s="97"/>
      <c r="FJ26" s="97"/>
      <c r="FK26" s="97"/>
      <c r="FL26" s="97"/>
      <c r="FM26" s="97"/>
      <c r="FN26" s="97"/>
      <c r="FO26" s="97"/>
      <c r="FP26" s="97"/>
      <c r="FQ26" s="97"/>
      <c r="FR26" s="97"/>
      <c r="FS26" s="97"/>
      <c r="FT26" s="97"/>
      <c r="FU26" s="97"/>
      <c r="FV26" s="97"/>
      <c r="FW26" s="97"/>
      <c r="FX26" s="97"/>
      <c r="FY26" s="97"/>
      <c r="FZ26" s="97"/>
      <c r="GA26" s="97"/>
      <c r="GB26" s="97"/>
      <c r="GC26" s="97"/>
      <c r="GD26" s="97"/>
      <c r="GE26" s="97"/>
      <c r="GF26" s="97"/>
      <c r="GG26" s="97"/>
      <c r="GH26" s="97"/>
      <c r="GI26" s="97"/>
      <c r="GJ26" s="97"/>
      <c r="GK26" s="97"/>
      <c r="GL26" s="97"/>
      <c r="GM26" s="97"/>
      <c r="GN26" s="97"/>
      <c r="GO26" s="97"/>
      <c r="GP26" s="97"/>
      <c r="GQ26" s="97"/>
      <c r="GR26" s="97"/>
      <c r="GS26" s="97"/>
      <c r="GT26" s="97"/>
      <c r="GU26" s="97"/>
      <c r="GV26" s="97"/>
      <c r="GW26" s="97"/>
      <c r="GX26" s="97"/>
      <c r="GY26" s="97"/>
      <c r="GZ26" s="97"/>
      <c r="HA26" s="97"/>
      <c r="HB26" s="97"/>
      <c r="HC26" s="97"/>
      <c r="HD26" s="97"/>
      <c r="HE26" s="97"/>
      <c r="HF26" s="97"/>
      <c r="HG26" s="97"/>
      <c r="HH26" s="97"/>
      <c r="HI26" s="97"/>
      <c r="HJ26" s="97"/>
      <c r="HK26" s="97"/>
      <c r="HL26" s="97"/>
      <c r="HM26" s="97"/>
      <c r="HN26" s="97"/>
      <c r="HO26" s="97"/>
      <c r="HP26" s="97"/>
      <c r="HQ26" s="97"/>
      <c r="HR26" s="97"/>
      <c r="HS26" s="97"/>
      <c r="HT26" s="97"/>
      <c r="HU26" s="97"/>
      <c r="HV26" s="97"/>
      <c r="HW26" s="97"/>
      <c r="HX26" s="97"/>
      <c r="HY26" s="97"/>
      <c r="HZ26" s="97"/>
      <c r="IA26" s="97"/>
      <c r="IB26" s="97"/>
      <c r="IC26" s="97"/>
      <c r="ID26" s="97"/>
      <c r="IE26" s="97"/>
      <c r="IF26" s="97"/>
      <c r="IG26" s="97"/>
      <c r="IH26" s="97"/>
      <c r="II26" s="97"/>
      <c r="IJ26" s="97"/>
      <c r="IK26" s="97"/>
    </row>
    <row r="27" spans="1:245" s="273" customFormat="1" ht="18" customHeight="1" x14ac:dyDescent="0.2">
      <c r="A27" s="348">
        <v>2004</v>
      </c>
      <c r="B27" s="1544">
        <v>4694.2</v>
      </c>
      <c r="C27" s="1544">
        <v>4059.97</v>
      </c>
      <c r="D27" s="1544">
        <v>634.22969999999998</v>
      </c>
      <c r="E27" s="1553">
        <v>1.1562154400155666</v>
      </c>
      <c r="F27" s="1543">
        <v>0.04</v>
      </c>
      <c r="H27" s="97"/>
      <c r="I27" s="97"/>
      <c r="J27" s="97"/>
      <c r="K27" s="97"/>
      <c r="L27" s="97"/>
      <c r="M27" s="97"/>
      <c r="N27" s="97"/>
      <c r="O27" s="97"/>
      <c r="P27" s="97"/>
      <c r="Q27" s="97"/>
      <c r="R27" s="97"/>
      <c r="S27" s="97"/>
      <c r="T27" s="97"/>
      <c r="U27" s="97"/>
      <c r="V27" s="97"/>
      <c r="W27" s="97"/>
      <c r="X27" s="97"/>
      <c r="Y27" s="97"/>
      <c r="Z27" s="97"/>
      <c r="AA27" s="97"/>
      <c r="AB27" s="97"/>
      <c r="AC27" s="97"/>
      <c r="AD27" s="97"/>
      <c r="AE27" s="97"/>
      <c r="AF27" s="97"/>
      <c r="AG27" s="97"/>
      <c r="AH27" s="97"/>
      <c r="AI27" s="97"/>
      <c r="AJ27" s="97"/>
      <c r="AK27" s="97"/>
      <c r="AL27" s="97"/>
      <c r="AM27" s="97"/>
      <c r="AN27" s="97"/>
      <c r="AO27" s="97"/>
      <c r="AP27" s="97"/>
      <c r="AQ27" s="97"/>
      <c r="AR27" s="97"/>
      <c r="AS27" s="97"/>
      <c r="AT27" s="97"/>
      <c r="AU27" s="97"/>
      <c r="AV27" s="97"/>
      <c r="AW27" s="97"/>
      <c r="AX27" s="97"/>
      <c r="AY27" s="97"/>
      <c r="AZ27" s="97"/>
      <c r="BA27" s="97"/>
      <c r="BB27" s="97"/>
      <c r="BC27" s="97"/>
      <c r="BD27" s="97"/>
      <c r="BE27" s="97"/>
      <c r="BF27" s="97"/>
      <c r="BG27" s="97"/>
      <c r="BH27" s="97"/>
      <c r="BI27" s="97"/>
      <c r="BJ27" s="97"/>
      <c r="BK27" s="97"/>
      <c r="BL27" s="97"/>
      <c r="BM27" s="97"/>
      <c r="BN27" s="97"/>
      <c r="BO27" s="97"/>
      <c r="BP27" s="97"/>
      <c r="BQ27" s="97"/>
      <c r="BR27" s="97"/>
      <c r="BS27" s="97"/>
      <c r="BT27" s="97"/>
      <c r="BU27" s="97"/>
      <c r="BV27" s="97"/>
      <c r="BW27" s="97"/>
      <c r="BX27" s="97"/>
      <c r="BY27" s="97"/>
      <c r="BZ27" s="97"/>
      <c r="CA27" s="97"/>
      <c r="CB27" s="97"/>
      <c r="CC27" s="97"/>
      <c r="CD27" s="97"/>
      <c r="CE27" s="97"/>
      <c r="CF27" s="97"/>
      <c r="CG27" s="97"/>
      <c r="CH27" s="97"/>
      <c r="CI27" s="97"/>
      <c r="CJ27" s="97"/>
      <c r="CK27" s="97"/>
      <c r="CL27" s="97"/>
      <c r="CM27" s="97"/>
      <c r="CN27" s="97"/>
      <c r="CO27" s="97"/>
      <c r="CP27" s="97"/>
      <c r="CQ27" s="97"/>
      <c r="CR27" s="97"/>
      <c r="CS27" s="97"/>
      <c r="CT27" s="97"/>
      <c r="CU27" s="97"/>
      <c r="CV27" s="97"/>
      <c r="CW27" s="97"/>
      <c r="CX27" s="97"/>
      <c r="CY27" s="97"/>
      <c r="CZ27" s="97"/>
      <c r="DA27" s="97"/>
      <c r="DB27" s="97"/>
      <c r="DC27" s="97"/>
      <c r="DD27" s="97"/>
      <c r="DE27" s="97"/>
      <c r="DF27" s="97"/>
      <c r="DG27" s="97"/>
      <c r="DH27" s="97"/>
      <c r="DI27" s="97"/>
      <c r="DJ27" s="97"/>
      <c r="DK27" s="97"/>
      <c r="DL27" s="97"/>
      <c r="DM27" s="97"/>
      <c r="DN27" s="97"/>
      <c r="DO27" s="97"/>
      <c r="DP27" s="97"/>
      <c r="DQ27" s="97"/>
      <c r="DR27" s="97"/>
      <c r="DS27" s="97"/>
      <c r="DT27" s="97"/>
      <c r="DU27" s="97"/>
      <c r="DV27" s="97"/>
      <c r="DW27" s="97"/>
      <c r="DX27" s="97"/>
      <c r="DY27" s="97"/>
      <c r="DZ27" s="97"/>
      <c r="EA27" s="97"/>
      <c r="EB27" s="97"/>
      <c r="EC27" s="97"/>
      <c r="ED27" s="97"/>
      <c r="EE27" s="97"/>
      <c r="EF27" s="97"/>
      <c r="EG27" s="97"/>
      <c r="EH27" s="97"/>
      <c r="EI27" s="97"/>
      <c r="EJ27" s="97"/>
      <c r="EK27" s="97"/>
      <c r="EL27" s="97"/>
      <c r="EM27" s="97"/>
      <c r="EN27" s="97"/>
      <c r="EO27" s="97"/>
      <c r="EP27" s="97"/>
      <c r="EQ27" s="97"/>
      <c r="ER27" s="97"/>
      <c r="ES27" s="97"/>
      <c r="ET27" s="97"/>
      <c r="EU27" s="97"/>
      <c r="EV27" s="97"/>
      <c r="EW27" s="97"/>
      <c r="EX27" s="97"/>
      <c r="EY27" s="97"/>
      <c r="EZ27" s="97"/>
      <c r="FA27" s="97"/>
      <c r="FB27" s="97"/>
      <c r="FC27" s="97"/>
      <c r="FD27" s="97"/>
      <c r="FE27" s="97"/>
      <c r="FF27" s="97"/>
      <c r="FG27" s="97"/>
      <c r="FH27" s="97"/>
      <c r="FI27" s="97"/>
      <c r="FJ27" s="97"/>
      <c r="FK27" s="97"/>
      <c r="FL27" s="97"/>
      <c r="FM27" s="97"/>
      <c r="FN27" s="97"/>
      <c r="FO27" s="97"/>
      <c r="FP27" s="97"/>
      <c r="FQ27" s="97"/>
      <c r="FR27" s="97"/>
      <c r="FS27" s="97"/>
      <c r="FT27" s="97"/>
      <c r="FU27" s="97"/>
      <c r="FV27" s="97"/>
      <c r="FW27" s="97"/>
      <c r="FX27" s="97"/>
      <c r="FY27" s="97"/>
      <c r="FZ27" s="97"/>
      <c r="GA27" s="97"/>
      <c r="GB27" s="97"/>
      <c r="GC27" s="97"/>
      <c r="GD27" s="97"/>
      <c r="GE27" s="97"/>
      <c r="GF27" s="97"/>
      <c r="GG27" s="97"/>
      <c r="GH27" s="97"/>
      <c r="GI27" s="97"/>
      <c r="GJ27" s="97"/>
      <c r="GK27" s="97"/>
      <c r="GL27" s="97"/>
      <c r="GM27" s="97"/>
      <c r="GN27" s="97"/>
      <c r="GO27" s="97"/>
      <c r="GP27" s="97"/>
      <c r="GQ27" s="97"/>
      <c r="GR27" s="97"/>
      <c r="GS27" s="97"/>
      <c r="GT27" s="97"/>
      <c r="GU27" s="97"/>
      <c r="GV27" s="97"/>
      <c r="GW27" s="97"/>
      <c r="GX27" s="97"/>
      <c r="GY27" s="97"/>
      <c r="GZ27" s="97"/>
      <c r="HA27" s="97"/>
      <c r="HB27" s="97"/>
      <c r="HC27" s="97"/>
      <c r="HD27" s="97"/>
      <c r="HE27" s="97"/>
      <c r="HF27" s="97"/>
      <c r="HG27" s="97"/>
      <c r="HH27" s="97"/>
      <c r="HI27" s="97"/>
      <c r="HJ27" s="97"/>
      <c r="HK27" s="97"/>
      <c r="HL27" s="97"/>
      <c r="HM27" s="97"/>
      <c r="HN27" s="97"/>
      <c r="HO27" s="97"/>
      <c r="HP27" s="97"/>
      <c r="HQ27" s="97"/>
      <c r="HR27" s="97"/>
      <c r="HS27" s="97"/>
      <c r="HT27" s="97"/>
      <c r="HU27" s="97"/>
      <c r="HV27" s="97"/>
      <c r="HW27" s="97"/>
      <c r="HX27" s="97"/>
      <c r="HY27" s="97"/>
      <c r="HZ27" s="97"/>
      <c r="IA27" s="97"/>
      <c r="IB27" s="97"/>
      <c r="IC27" s="97"/>
      <c r="ID27" s="97"/>
      <c r="IE27" s="97"/>
      <c r="IF27" s="97"/>
      <c r="IG27" s="97"/>
      <c r="IH27" s="97"/>
      <c r="II27" s="97"/>
      <c r="IJ27" s="97"/>
      <c r="IK27" s="97"/>
    </row>
    <row r="28" spans="1:245" s="273" customFormat="1" ht="18" customHeight="1" x14ac:dyDescent="0.2">
      <c r="A28" s="348">
        <v>2005</v>
      </c>
      <c r="B28" s="1544">
        <v>4021.38</v>
      </c>
      <c r="C28" s="1544">
        <v>3452.09</v>
      </c>
      <c r="D28" s="1544">
        <v>569.07000000000005</v>
      </c>
      <c r="E28" s="1553">
        <v>1.1649116911783877</v>
      </c>
      <c r="F28" s="1543">
        <v>3.9E-2</v>
      </c>
      <c r="H28" s="97"/>
      <c r="I28" s="97"/>
      <c r="J28" s="97"/>
      <c r="K28" s="97"/>
      <c r="L28" s="97"/>
      <c r="M28" s="97"/>
      <c r="N28" s="97"/>
      <c r="O28" s="97"/>
      <c r="P28" s="97"/>
      <c r="Q28" s="97"/>
      <c r="R28" s="97"/>
      <c r="S28" s="97"/>
      <c r="T28" s="97"/>
      <c r="U28" s="97"/>
      <c r="V28" s="97"/>
      <c r="W28" s="97"/>
      <c r="X28" s="97"/>
      <c r="Y28" s="97"/>
      <c r="Z28" s="97"/>
      <c r="AA28" s="97"/>
      <c r="AB28" s="97"/>
      <c r="AC28" s="97"/>
      <c r="AD28" s="97"/>
      <c r="AE28" s="97"/>
      <c r="AF28" s="97"/>
      <c r="AG28" s="97"/>
      <c r="AH28" s="97"/>
      <c r="AI28" s="97"/>
      <c r="AJ28" s="97"/>
      <c r="AK28" s="97"/>
      <c r="AL28" s="97"/>
      <c r="AM28" s="97"/>
      <c r="AN28" s="97"/>
      <c r="AO28" s="97"/>
      <c r="AP28" s="97"/>
      <c r="AQ28" s="97"/>
      <c r="AR28" s="97"/>
      <c r="AS28" s="97"/>
      <c r="AT28" s="97"/>
      <c r="AU28" s="97"/>
      <c r="AV28" s="97"/>
      <c r="AW28" s="97"/>
      <c r="AX28" s="97"/>
      <c r="AY28" s="97"/>
      <c r="AZ28" s="97"/>
      <c r="BA28" s="97"/>
      <c r="BB28" s="97"/>
      <c r="BC28" s="97"/>
      <c r="BD28" s="97"/>
      <c r="BE28" s="97"/>
      <c r="BF28" s="97"/>
      <c r="BG28" s="97"/>
      <c r="BH28" s="97"/>
      <c r="BI28" s="97"/>
      <c r="BJ28" s="97"/>
      <c r="BK28" s="97"/>
      <c r="BL28" s="97"/>
      <c r="BM28" s="97"/>
      <c r="BN28" s="97"/>
      <c r="BO28" s="97"/>
      <c r="BP28" s="97"/>
      <c r="BQ28" s="97"/>
      <c r="BR28" s="97"/>
      <c r="BS28" s="97"/>
      <c r="BT28" s="97"/>
      <c r="BU28" s="97"/>
      <c r="BV28" s="97"/>
      <c r="BW28" s="97"/>
      <c r="BX28" s="97"/>
      <c r="BY28" s="97"/>
      <c r="BZ28" s="97"/>
      <c r="CA28" s="97"/>
      <c r="CB28" s="97"/>
      <c r="CC28" s="97"/>
      <c r="CD28" s="97"/>
      <c r="CE28" s="97"/>
      <c r="CF28" s="97"/>
      <c r="CG28" s="97"/>
      <c r="CH28" s="97"/>
      <c r="CI28" s="97"/>
      <c r="CJ28" s="97"/>
      <c r="CK28" s="97"/>
      <c r="CL28" s="97"/>
      <c r="CM28" s="97"/>
      <c r="CN28" s="97"/>
      <c r="CO28" s="97"/>
      <c r="CP28" s="97"/>
      <c r="CQ28" s="97"/>
      <c r="CR28" s="97"/>
      <c r="CS28" s="97"/>
      <c r="CT28" s="97"/>
      <c r="CU28" s="97"/>
      <c r="CV28" s="97"/>
      <c r="CW28" s="97"/>
      <c r="CX28" s="97"/>
      <c r="CY28" s="97"/>
      <c r="CZ28" s="97"/>
      <c r="DA28" s="97"/>
      <c r="DB28" s="97"/>
      <c r="DC28" s="97"/>
      <c r="DD28" s="97"/>
      <c r="DE28" s="97"/>
      <c r="DF28" s="97"/>
      <c r="DG28" s="97"/>
      <c r="DH28" s="97"/>
      <c r="DI28" s="97"/>
      <c r="DJ28" s="97"/>
      <c r="DK28" s="97"/>
      <c r="DL28" s="97"/>
      <c r="DM28" s="97"/>
      <c r="DN28" s="97"/>
      <c r="DO28" s="97"/>
      <c r="DP28" s="97"/>
      <c r="DQ28" s="97"/>
      <c r="DR28" s="97"/>
      <c r="DS28" s="97"/>
      <c r="DT28" s="97"/>
      <c r="DU28" s="97"/>
      <c r="DV28" s="97"/>
      <c r="DW28" s="97"/>
      <c r="DX28" s="97"/>
      <c r="DY28" s="97"/>
      <c r="DZ28" s="97"/>
      <c r="EA28" s="97"/>
      <c r="EB28" s="97"/>
      <c r="EC28" s="97"/>
      <c r="ED28" s="97"/>
      <c r="EE28" s="97"/>
      <c r="EF28" s="97"/>
      <c r="EG28" s="97"/>
      <c r="EH28" s="97"/>
      <c r="EI28" s="97"/>
      <c r="EJ28" s="97"/>
      <c r="EK28" s="97"/>
      <c r="EL28" s="97"/>
      <c r="EM28" s="97"/>
      <c r="EN28" s="97"/>
      <c r="EO28" s="97"/>
      <c r="EP28" s="97"/>
      <c r="EQ28" s="97"/>
      <c r="ER28" s="97"/>
      <c r="ES28" s="97"/>
      <c r="ET28" s="97"/>
      <c r="EU28" s="97"/>
      <c r="EV28" s="97"/>
      <c r="EW28" s="97"/>
      <c r="EX28" s="97"/>
      <c r="EY28" s="97"/>
      <c r="EZ28" s="97"/>
      <c r="FA28" s="97"/>
      <c r="FB28" s="97"/>
      <c r="FC28" s="97"/>
      <c r="FD28" s="97"/>
      <c r="FE28" s="97"/>
      <c r="FF28" s="97"/>
      <c r="FG28" s="97"/>
      <c r="FH28" s="97"/>
      <c r="FI28" s="97"/>
      <c r="FJ28" s="97"/>
      <c r="FK28" s="97"/>
      <c r="FL28" s="97"/>
      <c r="FM28" s="97"/>
      <c r="FN28" s="97"/>
      <c r="FO28" s="97"/>
      <c r="FP28" s="97"/>
      <c r="FQ28" s="97"/>
      <c r="FR28" s="97"/>
      <c r="FS28" s="97"/>
      <c r="FT28" s="97"/>
      <c r="FU28" s="97"/>
      <c r="FV28" s="97"/>
      <c r="FW28" s="97"/>
      <c r="FX28" s="97"/>
      <c r="FY28" s="97"/>
      <c r="FZ28" s="97"/>
      <c r="GA28" s="97"/>
      <c r="GB28" s="97"/>
      <c r="GC28" s="97"/>
      <c r="GD28" s="97"/>
      <c r="GE28" s="97"/>
      <c r="GF28" s="97"/>
      <c r="GG28" s="97"/>
      <c r="GH28" s="97"/>
      <c r="GI28" s="97"/>
      <c r="GJ28" s="97"/>
      <c r="GK28" s="97"/>
      <c r="GL28" s="97"/>
      <c r="GM28" s="97"/>
      <c r="GN28" s="97"/>
      <c r="GO28" s="97"/>
      <c r="GP28" s="97"/>
      <c r="GQ28" s="97"/>
      <c r="GR28" s="97"/>
      <c r="GS28" s="97"/>
      <c r="GT28" s="97"/>
      <c r="GU28" s="97"/>
      <c r="GV28" s="97"/>
      <c r="GW28" s="97"/>
      <c r="GX28" s="97"/>
      <c r="GY28" s="97"/>
      <c r="GZ28" s="97"/>
      <c r="HA28" s="97"/>
      <c r="HB28" s="97"/>
      <c r="HC28" s="97"/>
      <c r="HD28" s="97"/>
      <c r="HE28" s="97"/>
      <c r="HF28" s="97"/>
      <c r="HG28" s="97"/>
      <c r="HH28" s="97"/>
      <c r="HI28" s="97"/>
      <c r="HJ28" s="97"/>
      <c r="HK28" s="97"/>
      <c r="HL28" s="97"/>
      <c r="HM28" s="97"/>
      <c r="HN28" s="97"/>
      <c r="HO28" s="97"/>
      <c r="HP28" s="97"/>
      <c r="HQ28" s="97"/>
      <c r="HR28" s="97"/>
      <c r="HS28" s="97"/>
      <c r="HT28" s="97"/>
      <c r="HU28" s="97"/>
      <c r="HV28" s="97"/>
      <c r="HW28" s="97"/>
      <c r="HX28" s="97"/>
      <c r="HY28" s="97"/>
      <c r="HZ28" s="97"/>
      <c r="IA28" s="97"/>
      <c r="IB28" s="97"/>
      <c r="IC28" s="97"/>
      <c r="ID28" s="97"/>
      <c r="IE28" s="97"/>
      <c r="IF28" s="97"/>
      <c r="IG28" s="97"/>
      <c r="IH28" s="97"/>
      <c r="II28" s="97"/>
      <c r="IJ28" s="97"/>
      <c r="IK28" s="97"/>
    </row>
    <row r="29" spans="1:245" s="273" customFormat="1" ht="18" customHeight="1" x14ac:dyDescent="0.2">
      <c r="A29" s="348">
        <v>2006</v>
      </c>
      <c r="B29" s="1544">
        <v>7523.21</v>
      </c>
      <c r="C29" s="1544">
        <v>6489.31</v>
      </c>
      <c r="D29" s="1544">
        <v>1033.8900000000001</v>
      </c>
      <c r="E29" s="1553">
        <v>1.1593235644467592</v>
      </c>
      <c r="F29" s="1543">
        <v>4.4999999999999998E-2</v>
      </c>
      <c r="H29" s="97"/>
      <c r="I29" s="97"/>
      <c r="J29" s="97"/>
      <c r="K29" s="97"/>
      <c r="L29" s="97"/>
      <c r="M29" s="97"/>
      <c r="N29" s="97"/>
      <c r="O29" s="97"/>
      <c r="P29" s="97"/>
      <c r="Q29" s="97"/>
      <c r="R29" s="97"/>
      <c r="S29" s="97"/>
      <c r="T29" s="97"/>
      <c r="U29" s="97"/>
      <c r="V29" s="97"/>
      <c r="W29" s="97"/>
      <c r="X29" s="97"/>
      <c r="Y29" s="97"/>
      <c r="Z29" s="97"/>
      <c r="AA29" s="97"/>
      <c r="AB29" s="97"/>
      <c r="AC29" s="97"/>
      <c r="AD29" s="97"/>
      <c r="AE29" s="97"/>
      <c r="AF29" s="97"/>
      <c r="AG29" s="97"/>
      <c r="AH29" s="97"/>
      <c r="AI29" s="97"/>
      <c r="AJ29" s="97"/>
      <c r="AK29" s="97"/>
      <c r="AL29" s="97"/>
      <c r="AM29" s="97"/>
      <c r="AN29" s="97"/>
      <c r="AO29" s="97"/>
      <c r="AP29" s="97"/>
      <c r="AQ29" s="97"/>
      <c r="AR29" s="97"/>
      <c r="AS29" s="97"/>
      <c r="AT29" s="97"/>
      <c r="AU29" s="97"/>
      <c r="AV29" s="97"/>
      <c r="AW29" s="97"/>
      <c r="AX29" s="97"/>
      <c r="AY29" s="97"/>
      <c r="AZ29" s="97"/>
      <c r="BA29" s="97"/>
      <c r="BB29" s="97"/>
      <c r="BC29" s="97"/>
      <c r="BD29" s="97"/>
      <c r="BE29" s="97"/>
      <c r="BF29" s="97"/>
      <c r="BG29" s="97"/>
      <c r="BH29" s="97"/>
      <c r="BI29" s="97"/>
      <c r="BJ29" s="97"/>
      <c r="BK29" s="97"/>
      <c r="BL29" s="97"/>
      <c r="BM29" s="97"/>
      <c r="BN29" s="97"/>
      <c r="BO29" s="97"/>
      <c r="BP29" s="97"/>
      <c r="BQ29" s="97"/>
      <c r="BR29" s="97"/>
      <c r="BS29" s="97"/>
      <c r="BT29" s="97"/>
      <c r="BU29" s="97"/>
      <c r="BV29" s="97"/>
      <c r="BW29" s="97"/>
      <c r="BX29" s="97"/>
      <c r="BY29" s="97"/>
      <c r="BZ29" s="97"/>
      <c r="CA29" s="97"/>
      <c r="CB29" s="97"/>
      <c r="CC29" s="97"/>
      <c r="CD29" s="97"/>
      <c r="CE29" s="97"/>
      <c r="CF29" s="97"/>
      <c r="CG29" s="97"/>
      <c r="CH29" s="97"/>
      <c r="CI29" s="97"/>
      <c r="CJ29" s="97"/>
      <c r="CK29" s="97"/>
      <c r="CL29" s="97"/>
      <c r="CM29" s="97"/>
      <c r="CN29" s="97"/>
      <c r="CO29" s="97"/>
      <c r="CP29" s="97"/>
      <c r="CQ29" s="97"/>
      <c r="CR29" s="97"/>
      <c r="CS29" s="97"/>
      <c r="CT29" s="97"/>
      <c r="CU29" s="97"/>
      <c r="CV29" s="97"/>
      <c r="CW29" s="97"/>
      <c r="CX29" s="97"/>
      <c r="CY29" s="97"/>
      <c r="CZ29" s="97"/>
      <c r="DA29" s="97"/>
      <c r="DB29" s="97"/>
      <c r="DC29" s="97"/>
      <c r="DD29" s="97"/>
      <c r="DE29" s="97"/>
      <c r="DF29" s="97"/>
      <c r="DG29" s="97"/>
      <c r="DH29" s="97"/>
      <c r="DI29" s="97"/>
      <c r="DJ29" s="97"/>
      <c r="DK29" s="97"/>
      <c r="DL29" s="97"/>
      <c r="DM29" s="97"/>
      <c r="DN29" s="97"/>
      <c r="DO29" s="97"/>
      <c r="DP29" s="97"/>
      <c r="DQ29" s="97"/>
      <c r="DR29" s="97"/>
      <c r="DS29" s="97"/>
      <c r="DT29" s="97"/>
      <c r="DU29" s="97"/>
      <c r="DV29" s="97"/>
      <c r="DW29" s="97"/>
      <c r="DX29" s="97"/>
      <c r="DY29" s="97"/>
      <c r="DZ29" s="97"/>
      <c r="EA29" s="97"/>
      <c r="EB29" s="97"/>
      <c r="EC29" s="97"/>
      <c r="ED29" s="97"/>
      <c r="EE29" s="97"/>
      <c r="EF29" s="97"/>
      <c r="EG29" s="97"/>
      <c r="EH29" s="97"/>
      <c r="EI29" s="97"/>
      <c r="EJ29" s="97"/>
      <c r="EK29" s="97"/>
      <c r="EL29" s="97"/>
      <c r="EM29" s="97"/>
      <c r="EN29" s="97"/>
      <c r="EO29" s="97"/>
      <c r="EP29" s="97"/>
      <c r="EQ29" s="97"/>
      <c r="ER29" s="97"/>
      <c r="ES29" s="97"/>
      <c r="ET29" s="97"/>
      <c r="EU29" s="97"/>
      <c r="EV29" s="97"/>
      <c r="EW29" s="97"/>
      <c r="EX29" s="97"/>
      <c r="EY29" s="97"/>
      <c r="EZ29" s="97"/>
      <c r="FA29" s="97"/>
      <c r="FB29" s="97"/>
      <c r="FC29" s="97"/>
      <c r="FD29" s="97"/>
      <c r="FE29" s="97"/>
      <c r="FF29" s="97"/>
      <c r="FG29" s="97"/>
      <c r="FH29" s="97"/>
      <c r="FI29" s="97"/>
      <c r="FJ29" s="97"/>
      <c r="FK29" s="97"/>
      <c r="FL29" s="97"/>
      <c r="FM29" s="97"/>
      <c r="FN29" s="97"/>
      <c r="FO29" s="97"/>
      <c r="FP29" s="97"/>
      <c r="FQ29" s="97"/>
      <c r="FR29" s="97"/>
      <c r="FS29" s="97"/>
      <c r="FT29" s="97"/>
      <c r="FU29" s="97"/>
      <c r="FV29" s="97"/>
      <c r="FW29" s="97"/>
      <c r="FX29" s="97"/>
      <c r="FY29" s="97"/>
      <c r="FZ29" s="97"/>
      <c r="GA29" s="97"/>
      <c r="GB29" s="97"/>
      <c r="GC29" s="97"/>
      <c r="GD29" s="97"/>
      <c r="GE29" s="97"/>
      <c r="GF29" s="97"/>
      <c r="GG29" s="97"/>
      <c r="GH29" s="97"/>
      <c r="GI29" s="97"/>
      <c r="GJ29" s="97"/>
      <c r="GK29" s="97"/>
      <c r="GL29" s="97"/>
      <c r="GM29" s="97"/>
      <c r="GN29" s="97"/>
      <c r="GO29" s="97"/>
      <c r="GP29" s="97"/>
      <c r="GQ29" s="97"/>
      <c r="GR29" s="97"/>
      <c r="GS29" s="97"/>
      <c r="GT29" s="97"/>
      <c r="GU29" s="97"/>
      <c r="GV29" s="97"/>
      <c r="GW29" s="97"/>
      <c r="GX29" s="97"/>
      <c r="GY29" s="97"/>
      <c r="GZ29" s="97"/>
      <c r="HA29" s="97"/>
      <c r="HB29" s="97"/>
      <c r="HC29" s="97"/>
      <c r="HD29" s="97"/>
      <c r="HE29" s="97"/>
      <c r="HF29" s="97"/>
      <c r="HG29" s="97"/>
      <c r="HH29" s="97"/>
      <c r="HI29" s="97"/>
      <c r="HJ29" s="97"/>
      <c r="HK29" s="97"/>
      <c r="HL29" s="97"/>
      <c r="HM29" s="97"/>
      <c r="HN29" s="97"/>
      <c r="HO29" s="97"/>
      <c r="HP29" s="97"/>
      <c r="HQ29" s="97"/>
      <c r="HR29" s="97"/>
      <c r="HS29" s="97"/>
      <c r="HT29" s="97"/>
      <c r="HU29" s="97"/>
      <c r="HV29" s="97"/>
      <c r="HW29" s="97"/>
      <c r="HX29" s="97"/>
      <c r="HY29" s="97"/>
      <c r="HZ29" s="97"/>
      <c r="IA29" s="97"/>
      <c r="IB29" s="97"/>
      <c r="IC29" s="97"/>
      <c r="ID29" s="97"/>
      <c r="IE29" s="97"/>
      <c r="IF29" s="97"/>
      <c r="IG29" s="97"/>
      <c r="IH29" s="97"/>
      <c r="II29" s="97"/>
      <c r="IJ29" s="97"/>
      <c r="IK29" s="97"/>
    </row>
    <row r="30" spans="1:245" s="273" customFormat="1" ht="18" customHeight="1" x14ac:dyDescent="0.2">
      <c r="A30" s="348">
        <v>2007</v>
      </c>
      <c r="B30" s="1544">
        <v>13402.19</v>
      </c>
      <c r="C30" s="1544">
        <v>11751.52</v>
      </c>
      <c r="D30" s="1544">
        <v>1650.67</v>
      </c>
      <c r="E30" s="1553">
        <v>1.1404643824798835</v>
      </c>
      <c r="F30" s="1543">
        <v>4.99E-2</v>
      </c>
      <c r="H30" s="97"/>
      <c r="I30" s="97"/>
      <c r="J30" s="97"/>
      <c r="K30" s="97"/>
      <c r="L30" s="97"/>
      <c r="M30" s="97"/>
      <c r="N30" s="97"/>
      <c r="O30" s="97"/>
      <c r="P30" s="97"/>
      <c r="Q30" s="97"/>
      <c r="R30" s="97"/>
      <c r="S30" s="97"/>
      <c r="T30" s="97"/>
      <c r="U30" s="97"/>
      <c r="V30" s="97"/>
      <c r="W30" s="97"/>
      <c r="X30" s="97"/>
      <c r="Y30" s="97"/>
      <c r="Z30" s="97"/>
      <c r="AA30" s="97"/>
      <c r="AB30" s="97"/>
      <c r="AC30" s="97"/>
      <c r="AD30" s="97"/>
      <c r="AE30" s="97"/>
      <c r="AF30" s="97"/>
      <c r="AG30" s="97"/>
      <c r="AH30" s="97"/>
      <c r="AI30" s="97"/>
      <c r="AJ30" s="97"/>
      <c r="AK30" s="97"/>
      <c r="AL30" s="97"/>
      <c r="AM30" s="97"/>
      <c r="AN30" s="97"/>
      <c r="AO30" s="97"/>
      <c r="AP30" s="97"/>
      <c r="AQ30" s="97"/>
      <c r="AR30" s="97"/>
      <c r="AS30" s="97"/>
      <c r="AT30" s="97"/>
      <c r="AU30" s="97"/>
      <c r="AV30" s="97"/>
      <c r="AW30" s="97"/>
      <c r="AX30" s="97"/>
      <c r="AY30" s="97"/>
      <c r="AZ30" s="97"/>
      <c r="BA30" s="97"/>
      <c r="BB30" s="97"/>
      <c r="BC30" s="97"/>
      <c r="BD30" s="97"/>
      <c r="BE30" s="97"/>
      <c r="BF30" s="97"/>
      <c r="BG30" s="97"/>
      <c r="BH30" s="97"/>
      <c r="BI30" s="97"/>
      <c r="BJ30" s="97"/>
      <c r="BK30" s="97"/>
      <c r="BL30" s="97"/>
      <c r="BM30" s="97"/>
      <c r="BN30" s="97"/>
      <c r="BO30" s="97"/>
      <c r="BP30" s="97"/>
      <c r="BQ30" s="97"/>
      <c r="BR30" s="97"/>
      <c r="BS30" s="97"/>
      <c r="BT30" s="97"/>
      <c r="BU30" s="97"/>
      <c r="BV30" s="97"/>
      <c r="BW30" s="97"/>
      <c r="BX30" s="97"/>
      <c r="BY30" s="97"/>
      <c r="BZ30" s="97"/>
      <c r="CA30" s="97"/>
      <c r="CB30" s="97"/>
      <c r="CC30" s="97"/>
      <c r="CD30" s="97"/>
      <c r="CE30" s="97"/>
      <c r="CF30" s="97"/>
      <c r="CG30" s="97"/>
      <c r="CH30" s="97"/>
      <c r="CI30" s="97"/>
      <c r="CJ30" s="97"/>
      <c r="CK30" s="97"/>
      <c r="CL30" s="97"/>
      <c r="CM30" s="97"/>
      <c r="CN30" s="97"/>
      <c r="CO30" s="97"/>
      <c r="CP30" s="97"/>
      <c r="CQ30" s="97"/>
      <c r="CR30" s="97"/>
      <c r="CS30" s="97"/>
      <c r="CT30" s="97"/>
      <c r="CU30" s="97"/>
      <c r="CV30" s="97"/>
      <c r="CW30" s="97"/>
      <c r="CX30" s="97"/>
      <c r="CY30" s="97"/>
      <c r="CZ30" s="97"/>
      <c r="DA30" s="97"/>
      <c r="DB30" s="97"/>
      <c r="DC30" s="97"/>
      <c r="DD30" s="97"/>
      <c r="DE30" s="97"/>
      <c r="DF30" s="97"/>
      <c r="DG30" s="97"/>
      <c r="DH30" s="97"/>
      <c r="DI30" s="97"/>
      <c r="DJ30" s="97"/>
      <c r="DK30" s="97"/>
      <c r="DL30" s="97"/>
      <c r="DM30" s="97"/>
      <c r="DN30" s="97"/>
      <c r="DO30" s="97"/>
      <c r="DP30" s="97"/>
      <c r="DQ30" s="97"/>
      <c r="DR30" s="97"/>
      <c r="DS30" s="97"/>
      <c r="DT30" s="97"/>
      <c r="DU30" s="97"/>
      <c r="DV30" s="97"/>
      <c r="DW30" s="97"/>
      <c r="DX30" s="97"/>
      <c r="DY30" s="97"/>
      <c r="DZ30" s="97"/>
      <c r="EA30" s="97"/>
      <c r="EB30" s="97"/>
      <c r="EC30" s="97"/>
      <c r="ED30" s="97"/>
      <c r="EE30" s="97"/>
      <c r="EF30" s="97"/>
      <c r="EG30" s="97"/>
      <c r="EH30" s="97"/>
      <c r="EI30" s="97"/>
      <c r="EJ30" s="97"/>
      <c r="EK30" s="97"/>
      <c r="EL30" s="97"/>
      <c r="EM30" s="97"/>
      <c r="EN30" s="97"/>
      <c r="EO30" s="97"/>
      <c r="EP30" s="97"/>
      <c r="EQ30" s="97"/>
      <c r="ER30" s="97"/>
      <c r="ES30" s="97"/>
      <c r="ET30" s="97"/>
      <c r="EU30" s="97"/>
      <c r="EV30" s="97"/>
      <c r="EW30" s="97"/>
      <c r="EX30" s="97"/>
      <c r="EY30" s="97"/>
      <c r="EZ30" s="97"/>
      <c r="FA30" s="97"/>
      <c r="FB30" s="97"/>
      <c r="FC30" s="97"/>
      <c r="FD30" s="97"/>
      <c r="FE30" s="97"/>
      <c r="FF30" s="97"/>
      <c r="FG30" s="97"/>
      <c r="FH30" s="97"/>
      <c r="FI30" s="97"/>
      <c r="FJ30" s="97"/>
      <c r="FK30" s="97"/>
      <c r="FL30" s="97"/>
      <c r="FM30" s="97"/>
      <c r="FN30" s="97"/>
      <c r="FO30" s="97"/>
      <c r="FP30" s="97"/>
      <c r="FQ30" s="97"/>
      <c r="FR30" s="97"/>
      <c r="FS30" s="97"/>
      <c r="FT30" s="97"/>
      <c r="FU30" s="97"/>
      <c r="FV30" s="97"/>
      <c r="FW30" s="97"/>
      <c r="FX30" s="97"/>
      <c r="FY30" s="97"/>
      <c r="FZ30" s="97"/>
      <c r="GA30" s="97"/>
      <c r="GB30" s="97"/>
      <c r="GC30" s="97"/>
      <c r="GD30" s="97"/>
      <c r="GE30" s="97"/>
      <c r="GF30" s="97"/>
      <c r="GG30" s="97"/>
      <c r="GH30" s="97"/>
      <c r="GI30" s="97"/>
      <c r="GJ30" s="97"/>
      <c r="GK30" s="97"/>
      <c r="GL30" s="97"/>
      <c r="GM30" s="97"/>
      <c r="GN30" s="97"/>
      <c r="GO30" s="97"/>
      <c r="GP30" s="97"/>
      <c r="GQ30" s="97"/>
      <c r="GR30" s="97"/>
      <c r="GS30" s="97"/>
      <c r="GT30" s="97"/>
      <c r="GU30" s="97"/>
      <c r="GV30" s="97"/>
      <c r="GW30" s="97"/>
      <c r="GX30" s="97"/>
      <c r="GY30" s="97"/>
      <c r="GZ30" s="97"/>
      <c r="HA30" s="97"/>
      <c r="HB30" s="97"/>
      <c r="HC30" s="97"/>
      <c r="HD30" s="97"/>
      <c r="HE30" s="97"/>
      <c r="HF30" s="97"/>
      <c r="HG30" s="97"/>
      <c r="HH30" s="97"/>
      <c r="HI30" s="97"/>
      <c r="HJ30" s="97"/>
      <c r="HK30" s="97"/>
      <c r="HL30" s="97"/>
      <c r="HM30" s="97"/>
      <c r="HN30" s="97"/>
      <c r="HO30" s="97"/>
      <c r="HP30" s="97"/>
      <c r="HQ30" s="97"/>
      <c r="HR30" s="97"/>
      <c r="HS30" s="97"/>
      <c r="HT30" s="97"/>
      <c r="HU30" s="97"/>
      <c r="HV30" s="97"/>
      <c r="HW30" s="97"/>
      <c r="HX30" s="97"/>
      <c r="HY30" s="97"/>
      <c r="HZ30" s="97"/>
      <c r="IA30" s="97"/>
      <c r="IB30" s="97"/>
      <c r="IC30" s="97"/>
      <c r="ID30" s="97"/>
      <c r="IE30" s="97"/>
      <c r="IF30" s="97"/>
      <c r="IG30" s="97"/>
      <c r="IH30" s="97"/>
      <c r="II30" s="97"/>
      <c r="IJ30" s="97"/>
      <c r="IK30" s="97"/>
    </row>
    <row r="31" spans="1:245" s="273" customFormat="1" ht="18" customHeight="1" x14ac:dyDescent="0.2">
      <c r="A31" s="348">
        <v>2008</v>
      </c>
      <c r="B31" s="1544">
        <v>30022.36</v>
      </c>
      <c r="C31" s="1544">
        <v>27792.73</v>
      </c>
      <c r="D31" s="1544">
        <v>2229.63</v>
      </c>
      <c r="E31" s="1553">
        <v>1.0802234972958755</v>
      </c>
      <c r="F31" s="1543">
        <v>5.3699999999999998E-2</v>
      </c>
      <c r="H31" s="97"/>
      <c r="I31" s="97"/>
      <c r="J31" s="97"/>
      <c r="K31" s="97"/>
      <c r="L31" s="97"/>
      <c r="M31" s="97"/>
      <c r="N31" s="97"/>
      <c r="O31" s="97"/>
      <c r="P31" s="97"/>
      <c r="Q31" s="97"/>
      <c r="R31" s="97"/>
      <c r="S31" s="97"/>
      <c r="T31" s="97"/>
      <c r="U31" s="97"/>
      <c r="V31" s="97"/>
      <c r="W31" s="97"/>
      <c r="X31" s="97"/>
      <c r="Y31" s="97"/>
      <c r="Z31" s="97"/>
      <c r="AA31" s="97"/>
      <c r="AB31" s="97"/>
      <c r="AC31" s="97"/>
      <c r="AD31" s="97"/>
      <c r="AE31" s="97"/>
      <c r="AF31" s="97"/>
      <c r="AG31" s="97"/>
      <c r="AH31" s="97"/>
      <c r="AI31" s="97"/>
      <c r="AJ31" s="97"/>
      <c r="AK31" s="97"/>
      <c r="AL31" s="97"/>
      <c r="AM31" s="97"/>
      <c r="AN31" s="97"/>
      <c r="AO31" s="97"/>
      <c r="AP31" s="97"/>
      <c r="AQ31" s="97"/>
      <c r="AR31" s="97"/>
      <c r="AS31" s="97"/>
      <c r="AT31" s="97"/>
      <c r="AU31" s="97"/>
      <c r="AV31" s="97"/>
      <c r="AW31" s="97"/>
      <c r="AX31" s="97"/>
      <c r="AY31" s="97"/>
      <c r="AZ31" s="97"/>
      <c r="BA31" s="97"/>
      <c r="BB31" s="97"/>
      <c r="BC31" s="97"/>
      <c r="BD31" s="97"/>
      <c r="BE31" s="97"/>
      <c r="BF31" s="97"/>
      <c r="BG31" s="97"/>
      <c r="BH31" s="97"/>
      <c r="BI31" s="97"/>
      <c r="BJ31" s="97"/>
      <c r="BK31" s="97"/>
      <c r="BL31" s="97"/>
      <c r="BM31" s="97"/>
      <c r="BN31" s="97"/>
      <c r="BO31" s="97"/>
      <c r="BP31" s="97"/>
      <c r="BQ31" s="97"/>
      <c r="BR31" s="97"/>
      <c r="BS31" s="97"/>
      <c r="BT31" s="97"/>
      <c r="BU31" s="97"/>
      <c r="BV31" s="97"/>
      <c r="BW31" s="97"/>
      <c r="BX31" s="97"/>
      <c r="BY31" s="97"/>
      <c r="BZ31" s="97"/>
      <c r="CA31" s="97"/>
      <c r="CB31" s="97"/>
      <c r="CC31" s="97"/>
      <c r="CD31" s="97"/>
      <c r="CE31" s="97"/>
      <c r="CF31" s="97"/>
      <c r="CG31" s="97"/>
      <c r="CH31" s="97"/>
      <c r="CI31" s="97"/>
      <c r="CJ31" s="97"/>
      <c r="CK31" s="97"/>
      <c r="CL31" s="97"/>
      <c r="CM31" s="97"/>
      <c r="CN31" s="97"/>
      <c r="CO31" s="97"/>
      <c r="CP31" s="97"/>
      <c r="CQ31" s="97"/>
      <c r="CR31" s="97"/>
      <c r="CS31" s="97"/>
      <c r="CT31" s="97"/>
      <c r="CU31" s="97"/>
      <c r="CV31" s="97"/>
      <c r="CW31" s="97"/>
      <c r="CX31" s="97"/>
      <c r="CY31" s="97"/>
      <c r="CZ31" s="97"/>
      <c r="DA31" s="97"/>
      <c r="DB31" s="97"/>
      <c r="DC31" s="97"/>
      <c r="DD31" s="97"/>
      <c r="DE31" s="97"/>
      <c r="DF31" s="97"/>
      <c r="DG31" s="97"/>
      <c r="DH31" s="97"/>
      <c r="DI31" s="97"/>
      <c r="DJ31" s="97"/>
      <c r="DK31" s="97"/>
      <c r="DL31" s="97"/>
      <c r="DM31" s="97"/>
      <c r="DN31" s="97"/>
      <c r="DO31" s="97"/>
      <c r="DP31" s="97"/>
      <c r="DQ31" s="97"/>
      <c r="DR31" s="97"/>
      <c r="DS31" s="97"/>
      <c r="DT31" s="97"/>
      <c r="DU31" s="97"/>
      <c r="DV31" s="97"/>
      <c r="DW31" s="97"/>
      <c r="DX31" s="97"/>
      <c r="DY31" s="97"/>
      <c r="DZ31" s="97"/>
      <c r="EA31" s="97"/>
      <c r="EB31" s="97"/>
      <c r="EC31" s="97"/>
      <c r="ED31" s="97"/>
      <c r="EE31" s="97"/>
      <c r="EF31" s="97"/>
      <c r="EG31" s="97"/>
      <c r="EH31" s="97"/>
      <c r="EI31" s="97"/>
      <c r="EJ31" s="97"/>
      <c r="EK31" s="97"/>
      <c r="EL31" s="97"/>
      <c r="EM31" s="97"/>
      <c r="EN31" s="97"/>
      <c r="EO31" s="97"/>
      <c r="EP31" s="97"/>
      <c r="EQ31" s="97"/>
      <c r="ER31" s="97"/>
      <c r="ES31" s="97"/>
      <c r="ET31" s="97"/>
      <c r="EU31" s="97"/>
      <c r="EV31" s="97"/>
      <c r="EW31" s="97"/>
      <c r="EX31" s="97"/>
      <c r="EY31" s="97"/>
      <c r="EZ31" s="97"/>
      <c r="FA31" s="97"/>
      <c r="FB31" s="97"/>
      <c r="FC31" s="97"/>
      <c r="FD31" s="97"/>
      <c r="FE31" s="97"/>
      <c r="FF31" s="97"/>
      <c r="FG31" s="97"/>
      <c r="FH31" s="97"/>
      <c r="FI31" s="97"/>
      <c r="FJ31" s="97"/>
      <c r="FK31" s="97"/>
      <c r="FL31" s="97"/>
      <c r="FM31" s="97"/>
      <c r="FN31" s="97"/>
      <c r="FO31" s="97"/>
      <c r="FP31" s="97"/>
      <c r="FQ31" s="97"/>
      <c r="FR31" s="97"/>
      <c r="FS31" s="97"/>
      <c r="FT31" s="97"/>
      <c r="FU31" s="97"/>
      <c r="FV31" s="97"/>
      <c r="FW31" s="97"/>
      <c r="FX31" s="97"/>
      <c r="FY31" s="97"/>
      <c r="FZ31" s="97"/>
      <c r="GA31" s="97"/>
      <c r="GB31" s="97"/>
      <c r="GC31" s="97"/>
      <c r="GD31" s="97"/>
      <c r="GE31" s="97"/>
      <c r="GF31" s="97"/>
      <c r="GG31" s="97"/>
      <c r="GH31" s="97"/>
      <c r="GI31" s="97"/>
      <c r="GJ31" s="97"/>
      <c r="GK31" s="97"/>
      <c r="GL31" s="97"/>
      <c r="GM31" s="97"/>
      <c r="GN31" s="97"/>
      <c r="GO31" s="97"/>
      <c r="GP31" s="97"/>
      <c r="GQ31" s="97"/>
      <c r="GR31" s="97"/>
      <c r="GS31" s="97"/>
      <c r="GT31" s="97"/>
      <c r="GU31" s="97"/>
      <c r="GV31" s="97"/>
      <c r="GW31" s="97"/>
      <c r="GX31" s="97"/>
      <c r="GY31" s="97"/>
      <c r="GZ31" s="97"/>
      <c r="HA31" s="97"/>
      <c r="HB31" s="97"/>
      <c r="HC31" s="97"/>
      <c r="HD31" s="97"/>
      <c r="HE31" s="97"/>
      <c r="HF31" s="97"/>
      <c r="HG31" s="97"/>
      <c r="HH31" s="97"/>
      <c r="HI31" s="97"/>
      <c r="HJ31" s="97"/>
      <c r="HK31" s="97"/>
      <c r="HL31" s="97"/>
      <c r="HM31" s="97"/>
      <c r="HN31" s="97"/>
      <c r="HO31" s="97"/>
      <c r="HP31" s="97"/>
      <c r="HQ31" s="97"/>
      <c r="HR31" s="97"/>
      <c r="HS31" s="97"/>
      <c r="HT31" s="97"/>
      <c r="HU31" s="97"/>
      <c r="HV31" s="97"/>
      <c r="HW31" s="97"/>
      <c r="HX31" s="97"/>
      <c r="HY31" s="97"/>
      <c r="HZ31" s="97"/>
      <c r="IA31" s="97"/>
      <c r="IB31" s="97"/>
      <c r="IC31" s="97"/>
      <c r="ID31" s="97"/>
      <c r="IE31" s="97"/>
      <c r="IF31" s="97"/>
      <c r="IG31" s="97"/>
      <c r="IH31" s="97"/>
      <c r="II31" s="97"/>
      <c r="IJ31" s="97"/>
      <c r="IK31" s="97"/>
    </row>
    <row r="32" spans="1:245" s="273" customFormat="1" ht="18" customHeight="1" x14ac:dyDescent="0.2">
      <c r="A32" s="348">
        <v>2009</v>
      </c>
      <c r="B32" s="1544">
        <v>1003.54</v>
      </c>
      <c r="C32" s="1544">
        <v>788.62450000000001</v>
      </c>
      <c r="D32" s="1544">
        <v>214.92</v>
      </c>
      <c r="E32" s="1553">
        <v>1.2725194309839474</v>
      </c>
      <c r="F32" s="1543">
        <v>5.3800000000000001E-2</v>
      </c>
      <c r="H32" s="97"/>
      <c r="I32" s="97"/>
      <c r="J32" s="97"/>
      <c r="K32" s="97"/>
      <c r="L32" s="97"/>
      <c r="M32" s="97"/>
      <c r="N32" s="97"/>
      <c r="O32" s="97"/>
      <c r="P32" s="97"/>
      <c r="Q32" s="97"/>
      <c r="R32" s="97"/>
      <c r="S32" s="97"/>
      <c r="T32" s="97"/>
      <c r="U32" s="97"/>
      <c r="V32" s="97"/>
      <c r="W32" s="97"/>
      <c r="X32" s="97"/>
      <c r="Y32" s="97"/>
      <c r="Z32" s="97"/>
      <c r="AA32" s="97"/>
      <c r="AB32" s="97"/>
      <c r="AC32" s="97"/>
      <c r="AD32" s="97"/>
      <c r="AE32" s="97"/>
      <c r="AF32" s="97"/>
      <c r="AG32" s="97"/>
      <c r="AH32" s="97"/>
      <c r="AI32" s="97"/>
      <c r="AJ32" s="97"/>
      <c r="AK32" s="97"/>
      <c r="AL32" s="97"/>
      <c r="AM32" s="97"/>
      <c r="AN32" s="97"/>
      <c r="AO32" s="97"/>
      <c r="AP32" s="97"/>
      <c r="AQ32" s="97"/>
      <c r="AR32" s="97"/>
      <c r="AS32" s="97"/>
      <c r="AT32" s="97"/>
      <c r="AU32" s="97"/>
      <c r="AV32" s="97"/>
      <c r="AW32" s="97"/>
      <c r="AX32" s="97"/>
      <c r="AY32" s="97"/>
      <c r="AZ32" s="97"/>
      <c r="BA32" s="97"/>
      <c r="BB32" s="97"/>
      <c r="BC32" s="97"/>
      <c r="BD32" s="97"/>
      <c r="BE32" s="97"/>
      <c r="BF32" s="97"/>
      <c r="BG32" s="97"/>
      <c r="BH32" s="97"/>
      <c r="BI32" s="97"/>
      <c r="BJ32" s="97"/>
      <c r="BK32" s="97"/>
      <c r="BL32" s="97"/>
      <c r="BM32" s="97"/>
      <c r="BN32" s="97"/>
      <c r="BO32" s="97"/>
      <c r="BP32" s="97"/>
      <c r="BQ32" s="97"/>
      <c r="BR32" s="97"/>
      <c r="BS32" s="97"/>
      <c r="BT32" s="97"/>
      <c r="BU32" s="97"/>
      <c r="BV32" s="97"/>
      <c r="BW32" s="97"/>
      <c r="BX32" s="97"/>
      <c r="BY32" s="97"/>
      <c r="BZ32" s="97"/>
      <c r="CA32" s="97"/>
      <c r="CB32" s="97"/>
      <c r="CC32" s="97"/>
      <c r="CD32" s="97"/>
      <c r="CE32" s="97"/>
      <c r="CF32" s="97"/>
      <c r="CG32" s="97"/>
      <c r="CH32" s="97"/>
      <c r="CI32" s="97"/>
      <c r="CJ32" s="97"/>
      <c r="CK32" s="97"/>
      <c r="CL32" s="97"/>
      <c r="CM32" s="97"/>
      <c r="CN32" s="97"/>
      <c r="CO32" s="97"/>
      <c r="CP32" s="97"/>
      <c r="CQ32" s="97"/>
      <c r="CR32" s="97"/>
      <c r="CS32" s="97"/>
      <c r="CT32" s="97"/>
      <c r="CU32" s="97"/>
      <c r="CV32" s="97"/>
      <c r="CW32" s="97"/>
      <c r="CX32" s="97"/>
      <c r="CY32" s="97"/>
      <c r="CZ32" s="97"/>
      <c r="DA32" s="97"/>
      <c r="DB32" s="97"/>
      <c r="DC32" s="97"/>
      <c r="DD32" s="97"/>
      <c r="DE32" s="97"/>
      <c r="DF32" s="97"/>
      <c r="DG32" s="97"/>
      <c r="DH32" s="97"/>
      <c r="DI32" s="97"/>
      <c r="DJ32" s="97"/>
      <c r="DK32" s="97"/>
      <c r="DL32" s="97"/>
      <c r="DM32" s="97"/>
      <c r="DN32" s="97"/>
      <c r="DO32" s="97"/>
      <c r="DP32" s="97"/>
      <c r="DQ32" s="97"/>
      <c r="DR32" s="97"/>
      <c r="DS32" s="97"/>
      <c r="DT32" s="97"/>
      <c r="DU32" s="97"/>
      <c r="DV32" s="97"/>
      <c r="DW32" s="97"/>
      <c r="DX32" s="97"/>
      <c r="DY32" s="97"/>
      <c r="DZ32" s="97"/>
      <c r="EA32" s="97"/>
      <c r="EB32" s="97"/>
      <c r="EC32" s="97"/>
      <c r="ED32" s="97"/>
      <c r="EE32" s="97"/>
      <c r="EF32" s="97"/>
      <c r="EG32" s="97"/>
      <c r="EH32" s="97"/>
      <c r="EI32" s="97"/>
      <c r="EJ32" s="97"/>
      <c r="EK32" s="97"/>
      <c r="EL32" s="97"/>
      <c r="EM32" s="97"/>
      <c r="EN32" s="97"/>
      <c r="EO32" s="97"/>
      <c r="EP32" s="97"/>
      <c r="EQ32" s="97"/>
      <c r="ER32" s="97"/>
      <c r="ES32" s="97"/>
      <c r="ET32" s="97"/>
      <c r="EU32" s="97"/>
      <c r="EV32" s="97"/>
      <c r="EW32" s="97"/>
      <c r="EX32" s="97"/>
      <c r="EY32" s="97"/>
      <c r="EZ32" s="97"/>
      <c r="FA32" s="97"/>
      <c r="FB32" s="97"/>
      <c r="FC32" s="97"/>
      <c r="FD32" s="97"/>
      <c r="FE32" s="97"/>
      <c r="FF32" s="97"/>
      <c r="FG32" s="97"/>
      <c r="FH32" s="97"/>
      <c r="FI32" s="97"/>
      <c r="FJ32" s="97"/>
      <c r="FK32" s="97"/>
      <c r="FL32" s="97"/>
      <c r="FM32" s="97"/>
      <c r="FN32" s="97"/>
      <c r="FO32" s="97"/>
      <c r="FP32" s="97"/>
      <c r="FQ32" s="97"/>
      <c r="FR32" s="97"/>
      <c r="FS32" s="97"/>
      <c r="FT32" s="97"/>
      <c r="FU32" s="97"/>
      <c r="FV32" s="97"/>
      <c r="FW32" s="97"/>
      <c r="FX32" s="97"/>
      <c r="FY32" s="97"/>
      <c r="FZ32" s="97"/>
      <c r="GA32" s="97"/>
      <c r="GB32" s="97"/>
      <c r="GC32" s="97"/>
      <c r="GD32" s="97"/>
      <c r="GE32" s="97"/>
      <c r="GF32" s="97"/>
      <c r="GG32" s="97"/>
      <c r="GH32" s="97"/>
      <c r="GI32" s="97"/>
      <c r="GJ32" s="97"/>
      <c r="GK32" s="97"/>
      <c r="GL32" s="97"/>
      <c r="GM32" s="97"/>
      <c r="GN32" s="97"/>
      <c r="GO32" s="97"/>
      <c r="GP32" s="97"/>
      <c r="GQ32" s="97"/>
      <c r="GR32" s="97"/>
      <c r="GS32" s="97"/>
      <c r="GT32" s="97"/>
      <c r="GU32" s="97"/>
      <c r="GV32" s="97"/>
      <c r="GW32" s="97"/>
      <c r="GX32" s="97"/>
      <c r="GY32" s="97"/>
      <c r="GZ32" s="97"/>
      <c r="HA32" s="97"/>
      <c r="HB32" s="97"/>
      <c r="HC32" s="97"/>
      <c r="HD32" s="97"/>
      <c r="HE32" s="97"/>
      <c r="HF32" s="97"/>
      <c r="HG32" s="97"/>
      <c r="HH32" s="97"/>
      <c r="HI32" s="97"/>
      <c r="HJ32" s="97"/>
      <c r="HK32" s="97"/>
      <c r="HL32" s="97"/>
      <c r="HM32" s="97"/>
      <c r="HN32" s="97"/>
      <c r="HO32" s="97"/>
      <c r="HP32" s="97"/>
      <c r="HQ32" s="97"/>
      <c r="HR32" s="97"/>
      <c r="HS32" s="97"/>
      <c r="HT32" s="97"/>
      <c r="HU32" s="97"/>
      <c r="HV32" s="97"/>
      <c r="HW32" s="97"/>
      <c r="HX32" s="97"/>
      <c r="HY32" s="97"/>
      <c r="HZ32" s="97"/>
      <c r="IA32" s="97"/>
      <c r="IB32" s="97"/>
      <c r="IC32" s="97"/>
      <c r="ID32" s="97"/>
      <c r="IE32" s="97"/>
      <c r="IF32" s="97"/>
      <c r="IG32" s="97"/>
      <c r="IH32" s="97"/>
      <c r="II32" s="97"/>
      <c r="IJ32" s="97"/>
      <c r="IK32" s="97"/>
    </row>
    <row r="33" spans="1:245" s="273" customFormat="1" ht="18" customHeight="1" x14ac:dyDescent="0.2">
      <c r="A33" s="348">
        <v>2010</v>
      </c>
      <c r="B33" s="1544">
        <v>1658.76</v>
      </c>
      <c r="C33" s="1544">
        <v>1298.47</v>
      </c>
      <c r="D33" s="1544">
        <v>360.28999999999996</v>
      </c>
      <c r="E33" s="1553">
        <v>1.2774727178910563</v>
      </c>
      <c r="F33" s="1543">
        <v>4.5199999999999997E-2</v>
      </c>
      <c r="H33" s="97"/>
      <c r="I33" s="97"/>
      <c r="J33" s="97"/>
      <c r="K33" s="97"/>
      <c r="L33" s="97"/>
      <c r="M33" s="97"/>
      <c r="N33" s="97"/>
      <c r="O33" s="97"/>
      <c r="P33" s="97"/>
      <c r="Q33" s="97"/>
      <c r="R33" s="97"/>
      <c r="S33" s="97"/>
      <c r="T33" s="97"/>
      <c r="U33" s="97"/>
      <c r="V33" s="97"/>
      <c r="W33" s="97"/>
      <c r="X33" s="97"/>
      <c r="Y33" s="97"/>
      <c r="Z33" s="97"/>
      <c r="AA33" s="97"/>
      <c r="AB33" s="97"/>
      <c r="AC33" s="97"/>
      <c r="AD33" s="97"/>
      <c r="AE33" s="97"/>
      <c r="AF33" s="97"/>
      <c r="AG33" s="97"/>
      <c r="AH33" s="97"/>
      <c r="AI33" s="97"/>
      <c r="AJ33" s="97"/>
      <c r="AK33" s="97"/>
      <c r="AL33" s="97"/>
      <c r="AM33" s="97"/>
      <c r="AN33" s="97"/>
      <c r="AO33" s="97"/>
      <c r="AP33" s="97"/>
      <c r="AQ33" s="97"/>
      <c r="AR33" s="97"/>
      <c r="AS33" s="97"/>
      <c r="AT33" s="97"/>
      <c r="AU33" s="97"/>
      <c r="AV33" s="97"/>
      <c r="AW33" s="97"/>
      <c r="AX33" s="97"/>
      <c r="AY33" s="97"/>
      <c r="AZ33" s="97"/>
      <c r="BA33" s="97"/>
      <c r="BB33" s="97"/>
      <c r="BC33" s="97"/>
      <c r="BD33" s="97"/>
      <c r="BE33" s="97"/>
      <c r="BF33" s="97"/>
      <c r="BG33" s="97"/>
      <c r="BH33" s="97"/>
      <c r="BI33" s="97"/>
      <c r="BJ33" s="97"/>
      <c r="BK33" s="97"/>
      <c r="BL33" s="97"/>
      <c r="BM33" s="97"/>
      <c r="BN33" s="97"/>
      <c r="BO33" s="97"/>
      <c r="BP33" s="97"/>
      <c r="BQ33" s="97"/>
      <c r="BR33" s="97"/>
      <c r="BS33" s="97"/>
      <c r="BT33" s="97"/>
      <c r="BU33" s="97"/>
      <c r="BV33" s="97"/>
      <c r="BW33" s="97"/>
      <c r="BX33" s="97"/>
      <c r="BY33" s="97"/>
      <c r="BZ33" s="97"/>
      <c r="CA33" s="97"/>
      <c r="CB33" s="97"/>
      <c r="CC33" s="97"/>
      <c r="CD33" s="97"/>
      <c r="CE33" s="97"/>
      <c r="CF33" s="97"/>
      <c r="CG33" s="97"/>
      <c r="CH33" s="97"/>
      <c r="CI33" s="97"/>
      <c r="CJ33" s="97"/>
      <c r="CK33" s="97"/>
      <c r="CL33" s="97"/>
      <c r="CM33" s="97"/>
      <c r="CN33" s="97"/>
      <c r="CO33" s="97"/>
      <c r="CP33" s="97"/>
      <c r="CQ33" s="97"/>
      <c r="CR33" s="97"/>
      <c r="CS33" s="97"/>
      <c r="CT33" s="97"/>
      <c r="CU33" s="97"/>
      <c r="CV33" s="97"/>
      <c r="CW33" s="97"/>
      <c r="CX33" s="97"/>
      <c r="CY33" s="97"/>
      <c r="CZ33" s="97"/>
      <c r="DA33" s="97"/>
      <c r="DB33" s="97"/>
      <c r="DC33" s="97"/>
      <c r="DD33" s="97"/>
      <c r="DE33" s="97"/>
      <c r="DF33" s="97"/>
      <c r="DG33" s="97"/>
      <c r="DH33" s="97"/>
      <c r="DI33" s="97"/>
      <c r="DJ33" s="97"/>
      <c r="DK33" s="97"/>
      <c r="DL33" s="97"/>
      <c r="DM33" s="97"/>
      <c r="DN33" s="97"/>
      <c r="DO33" s="97"/>
      <c r="DP33" s="97"/>
      <c r="DQ33" s="97"/>
      <c r="DR33" s="97"/>
      <c r="DS33" s="97"/>
      <c r="DT33" s="97"/>
      <c r="DU33" s="97"/>
      <c r="DV33" s="97"/>
      <c r="DW33" s="97"/>
      <c r="DX33" s="97"/>
      <c r="DY33" s="97"/>
      <c r="DZ33" s="97"/>
      <c r="EA33" s="97"/>
      <c r="EB33" s="97"/>
      <c r="EC33" s="97"/>
      <c r="ED33" s="97"/>
      <c r="EE33" s="97"/>
      <c r="EF33" s="97"/>
      <c r="EG33" s="97"/>
      <c r="EH33" s="97"/>
      <c r="EI33" s="97"/>
      <c r="EJ33" s="97"/>
      <c r="EK33" s="97"/>
      <c r="EL33" s="97"/>
      <c r="EM33" s="97"/>
      <c r="EN33" s="97"/>
      <c r="EO33" s="97"/>
      <c r="EP33" s="97"/>
      <c r="EQ33" s="97"/>
      <c r="ER33" s="97"/>
      <c r="ES33" s="97"/>
      <c r="ET33" s="97"/>
      <c r="EU33" s="97"/>
      <c r="EV33" s="97"/>
      <c r="EW33" s="97"/>
      <c r="EX33" s="97"/>
      <c r="EY33" s="97"/>
      <c r="EZ33" s="97"/>
      <c r="FA33" s="97"/>
      <c r="FB33" s="97"/>
      <c r="FC33" s="97"/>
      <c r="FD33" s="97"/>
      <c r="FE33" s="97"/>
      <c r="FF33" s="97"/>
      <c r="FG33" s="97"/>
      <c r="FH33" s="97"/>
      <c r="FI33" s="97"/>
      <c r="FJ33" s="97"/>
      <c r="FK33" s="97"/>
      <c r="FL33" s="97"/>
      <c r="FM33" s="97"/>
      <c r="FN33" s="97"/>
      <c r="FO33" s="97"/>
      <c r="FP33" s="97"/>
      <c r="FQ33" s="97"/>
      <c r="FR33" s="97"/>
      <c r="FS33" s="97"/>
      <c r="FT33" s="97"/>
      <c r="FU33" s="97"/>
      <c r="FV33" s="97"/>
      <c r="FW33" s="97"/>
      <c r="FX33" s="97"/>
      <c r="FY33" s="97"/>
      <c r="FZ33" s="97"/>
      <c r="GA33" s="97"/>
      <c r="GB33" s="97"/>
      <c r="GC33" s="97"/>
      <c r="GD33" s="97"/>
      <c r="GE33" s="97"/>
      <c r="GF33" s="97"/>
      <c r="GG33" s="97"/>
      <c r="GH33" s="97"/>
      <c r="GI33" s="97"/>
      <c r="GJ33" s="97"/>
      <c r="GK33" s="97"/>
      <c r="GL33" s="97"/>
      <c r="GM33" s="97"/>
      <c r="GN33" s="97"/>
      <c r="GO33" s="97"/>
      <c r="GP33" s="97"/>
      <c r="GQ33" s="97"/>
      <c r="GR33" s="97"/>
      <c r="GS33" s="97"/>
      <c r="GT33" s="97"/>
      <c r="GU33" s="97"/>
      <c r="GV33" s="97"/>
      <c r="GW33" s="97"/>
      <c r="GX33" s="97"/>
      <c r="GY33" s="97"/>
      <c r="GZ33" s="97"/>
      <c r="HA33" s="97"/>
      <c r="HB33" s="97"/>
      <c r="HC33" s="97"/>
      <c r="HD33" s="97"/>
      <c r="HE33" s="97"/>
      <c r="HF33" s="97"/>
      <c r="HG33" s="97"/>
      <c r="HH33" s="97"/>
      <c r="HI33" s="97"/>
      <c r="HJ33" s="97"/>
      <c r="HK33" s="97"/>
      <c r="HL33" s="97"/>
      <c r="HM33" s="97"/>
      <c r="HN33" s="97"/>
      <c r="HO33" s="97"/>
      <c r="HP33" s="97"/>
      <c r="HQ33" s="97"/>
      <c r="HR33" s="97"/>
      <c r="HS33" s="97"/>
      <c r="HT33" s="97"/>
      <c r="HU33" s="97"/>
      <c r="HV33" s="97"/>
      <c r="HW33" s="97"/>
      <c r="HX33" s="97"/>
      <c r="HY33" s="97"/>
      <c r="HZ33" s="97"/>
      <c r="IA33" s="97"/>
      <c r="IB33" s="97"/>
      <c r="IC33" s="97"/>
      <c r="ID33" s="97"/>
      <c r="IE33" s="97"/>
      <c r="IF33" s="97"/>
      <c r="IG33" s="97"/>
      <c r="IH33" s="97"/>
      <c r="II33" s="97"/>
      <c r="IJ33" s="97"/>
      <c r="IK33" s="97"/>
    </row>
    <row r="34" spans="1:245" s="273" customFormat="1" ht="18" customHeight="1" x14ac:dyDescent="0.2">
      <c r="A34" s="348">
        <v>2011</v>
      </c>
      <c r="B34" s="1544">
        <v>3201.62</v>
      </c>
      <c r="C34" s="1544">
        <v>2821.26</v>
      </c>
      <c r="D34" s="1544">
        <v>380.35999999999967</v>
      </c>
      <c r="E34" s="1553">
        <v>1.1348191942607202</v>
      </c>
      <c r="F34" s="1543">
        <v>4.2599999999999999E-2</v>
      </c>
      <c r="H34" s="97"/>
      <c r="I34" s="97"/>
      <c r="J34" s="97"/>
      <c r="K34" s="97"/>
      <c r="L34" s="97"/>
      <c r="M34" s="97"/>
      <c r="N34" s="97"/>
      <c r="O34" s="97"/>
      <c r="P34" s="97"/>
      <c r="Q34" s="97"/>
      <c r="R34" s="97"/>
      <c r="S34" s="97"/>
      <c r="T34" s="97"/>
      <c r="U34" s="97"/>
      <c r="V34" s="97"/>
      <c r="W34" s="97"/>
      <c r="X34" s="97"/>
      <c r="Y34" s="97"/>
      <c r="Z34" s="97"/>
      <c r="AA34" s="97"/>
      <c r="AB34" s="97"/>
      <c r="AC34" s="97"/>
      <c r="AD34" s="97"/>
      <c r="AE34" s="97"/>
      <c r="AF34" s="97"/>
      <c r="AG34" s="97"/>
      <c r="AH34" s="97"/>
      <c r="AI34" s="97"/>
      <c r="AJ34" s="97"/>
      <c r="AK34" s="97"/>
      <c r="AL34" s="97"/>
      <c r="AM34" s="97"/>
      <c r="AN34" s="97"/>
      <c r="AO34" s="97"/>
      <c r="AP34" s="97"/>
      <c r="AQ34" s="97"/>
      <c r="AR34" s="97"/>
      <c r="AS34" s="97"/>
      <c r="AT34" s="97"/>
      <c r="AU34" s="97"/>
      <c r="AV34" s="97"/>
      <c r="AW34" s="97"/>
      <c r="AX34" s="97"/>
      <c r="AY34" s="97"/>
      <c r="AZ34" s="97"/>
      <c r="BA34" s="97"/>
      <c r="BB34" s="97"/>
      <c r="BC34" s="97"/>
      <c r="BD34" s="97"/>
      <c r="BE34" s="97"/>
      <c r="BF34" s="97"/>
      <c r="BG34" s="97"/>
      <c r="BH34" s="97"/>
      <c r="BI34" s="97"/>
      <c r="BJ34" s="97"/>
      <c r="BK34" s="97"/>
      <c r="BL34" s="97"/>
      <c r="BM34" s="97"/>
      <c r="BN34" s="97"/>
      <c r="BO34" s="97"/>
      <c r="BP34" s="97"/>
      <c r="BQ34" s="97"/>
      <c r="BR34" s="97"/>
      <c r="BS34" s="97"/>
      <c r="BT34" s="97"/>
      <c r="BU34" s="97"/>
      <c r="BV34" s="97"/>
      <c r="BW34" s="97"/>
      <c r="BX34" s="97"/>
      <c r="BY34" s="97"/>
      <c r="BZ34" s="97"/>
      <c r="CA34" s="97"/>
      <c r="CB34" s="97"/>
      <c r="CC34" s="97"/>
      <c r="CD34" s="97"/>
      <c r="CE34" s="97"/>
      <c r="CF34" s="97"/>
      <c r="CG34" s="97"/>
      <c r="CH34" s="97"/>
      <c r="CI34" s="97"/>
      <c r="CJ34" s="97"/>
      <c r="CK34" s="97"/>
      <c r="CL34" s="97"/>
      <c r="CM34" s="97"/>
      <c r="CN34" s="97"/>
      <c r="CO34" s="97"/>
      <c r="CP34" s="97"/>
      <c r="CQ34" s="97"/>
      <c r="CR34" s="97"/>
      <c r="CS34" s="97"/>
      <c r="CT34" s="97"/>
      <c r="CU34" s="97"/>
      <c r="CV34" s="97"/>
      <c r="CW34" s="97"/>
      <c r="CX34" s="97"/>
      <c r="CY34" s="97"/>
      <c r="CZ34" s="97"/>
      <c r="DA34" s="97"/>
      <c r="DB34" s="97"/>
      <c r="DC34" s="97"/>
      <c r="DD34" s="97"/>
      <c r="DE34" s="97"/>
      <c r="DF34" s="97"/>
      <c r="DG34" s="97"/>
      <c r="DH34" s="97"/>
      <c r="DI34" s="97"/>
      <c r="DJ34" s="97"/>
      <c r="DK34" s="97"/>
      <c r="DL34" s="97"/>
      <c r="DM34" s="97"/>
      <c r="DN34" s="97"/>
      <c r="DO34" s="97"/>
      <c r="DP34" s="97"/>
      <c r="DQ34" s="97"/>
      <c r="DR34" s="97"/>
      <c r="DS34" s="97"/>
      <c r="DT34" s="97"/>
      <c r="DU34" s="97"/>
      <c r="DV34" s="97"/>
      <c r="DW34" s="97"/>
      <c r="DX34" s="97"/>
      <c r="DY34" s="97"/>
      <c r="DZ34" s="97"/>
      <c r="EA34" s="97"/>
      <c r="EB34" s="97"/>
      <c r="EC34" s="97"/>
      <c r="ED34" s="97"/>
      <c r="EE34" s="97"/>
      <c r="EF34" s="97"/>
      <c r="EG34" s="97"/>
      <c r="EH34" s="97"/>
      <c r="EI34" s="97"/>
      <c r="EJ34" s="97"/>
      <c r="EK34" s="97"/>
      <c r="EL34" s="97"/>
      <c r="EM34" s="97"/>
      <c r="EN34" s="97"/>
      <c r="EO34" s="97"/>
      <c r="EP34" s="97"/>
      <c r="EQ34" s="97"/>
      <c r="ER34" s="97"/>
      <c r="ES34" s="97"/>
      <c r="ET34" s="97"/>
      <c r="EU34" s="97"/>
      <c r="EV34" s="97"/>
      <c r="EW34" s="97"/>
      <c r="EX34" s="97"/>
      <c r="EY34" s="97"/>
      <c r="EZ34" s="97"/>
      <c r="FA34" s="97"/>
      <c r="FB34" s="97"/>
      <c r="FC34" s="97"/>
      <c r="FD34" s="97"/>
      <c r="FE34" s="97"/>
      <c r="FF34" s="97"/>
      <c r="FG34" s="97"/>
      <c r="FH34" s="97"/>
      <c r="FI34" s="97"/>
      <c r="FJ34" s="97"/>
      <c r="FK34" s="97"/>
      <c r="FL34" s="97"/>
      <c r="FM34" s="97"/>
      <c r="FN34" s="97"/>
      <c r="FO34" s="97"/>
      <c r="FP34" s="97"/>
      <c r="FQ34" s="97"/>
      <c r="FR34" s="97"/>
      <c r="FS34" s="97"/>
      <c r="FT34" s="97"/>
      <c r="FU34" s="97"/>
      <c r="FV34" s="97"/>
      <c r="FW34" s="97"/>
      <c r="FX34" s="97"/>
      <c r="FY34" s="97"/>
      <c r="FZ34" s="97"/>
      <c r="GA34" s="97"/>
      <c r="GB34" s="97"/>
      <c r="GC34" s="97"/>
      <c r="GD34" s="97"/>
      <c r="GE34" s="97"/>
      <c r="GF34" s="97"/>
      <c r="GG34" s="97"/>
      <c r="GH34" s="97"/>
      <c r="GI34" s="97"/>
      <c r="GJ34" s="97"/>
      <c r="GK34" s="97"/>
      <c r="GL34" s="97"/>
      <c r="GM34" s="97"/>
      <c r="GN34" s="97"/>
      <c r="GO34" s="97"/>
      <c r="GP34" s="97"/>
      <c r="GQ34" s="97"/>
      <c r="GR34" s="97"/>
      <c r="GS34" s="97"/>
      <c r="GT34" s="97"/>
      <c r="GU34" s="97"/>
      <c r="GV34" s="97"/>
      <c r="GW34" s="97"/>
      <c r="GX34" s="97"/>
      <c r="GY34" s="97"/>
      <c r="GZ34" s="97"/>
      <c r="HA34" s="97"/>
      <c r="HB34" s="97"/>
      <c r="HC34" s="97"/>
      <c r="HD34" s="97"/>
      <c r="HE34" s="97"/>
      <c r="HF34" s="97"/>
      <c r="HG34" s="97"/>
      <c r="HH34" s="97"/>
      <c r="HI34" s="97"/>
      <c r="HJ34" s="97"/>
      <c r="HK34" s="97"/>
      <c r="HL34" s="97"/>
      <c r="HM34" s="97"/>
      <c r="HN34" s="97"/>
      <c r="HO34" s="97"/>
      <c r="HP34" s="97"/>
      <c r="HQ34" s="97"/>
      <c r="HR34" s="97"/>
      <c r="HS34" s="97"/>
      <c r="HT34" s="97"/>
      <c r="HU34" s="97"/>
      <c r="HV34" s="97"/>
      <c r="HW34" s="97"/>
      <c r="HX34" s="97"/>
      <c r="HY34" s="97"/>
      <c r="HZ34" s="97"/>
      <c r="IA34" s="97"/>
      <c r="IB34" s="97"/>
      <c r="IC34" s="97"/>
      <c r="ID34" s="97"/>
      <c r="IE34" s="97"/>
      <c r="IF34" s="97"/>
      <c r="IG34" s="97"/>
      <c r="IH34" s="97"/>
      <c r="II34" s="97"/>
      <c r="IJ34" s="97"/>
      <c r="IK34" s="97"/>
    </row>
    <row r="35" spans="1:245" s="273" customFormat="1" ht="18" customHeight="1" x14ac:dyDescent="0.2">
      <c r="A35" s="348">
        <v>2012</v>
      </c>
      <c r="B35" s="1544">
        <v>516</v>
      </c>
      <c r="C35" s="1544">
        <v>342</v>
      </c>
      <c r="D35" s="1544">
        <v>174</v>
      </c>
      <c r="E35" s="1553">
        <v>1.5087719298245614</v>
      </c>
      <c r="F35" s="1543">
        <v>2.9499999999999998E-2</v>
      </c>
      <c r="H35" s="97"/>
      <c r="I35" s="97"/>
      <c r="J35" s="97"/>
      <c r="K35" s="97"/>
      <c r="L35" s="97"/>
      <c r="M35" s="97"/>
      <c r="N35" s="97"/>
      <c r="O35" s="97"/>
      <c r="P35" s="97"/>
      <c r="Q35" s="97"/>
      <c r="R35" s="97"/>
      <c r="S35" s="97"/>
      <c r="T35" s="97"/>
      <c r="U35" s="97"/>
      <c r="V35" s="97"/>
      <c r="W35" s="97"/>
      <c r="X35" s="97"/>
      <c r="Y35" s="97"/>
      <c r="Z35" s="97"/>
      <c r="AA35" s="97"/>
      <c r="AB35" s="97"/>
      <c r="AC35" s="97"/>
      <c r="AD35" s="97"/>
      <c r="AE35" s="97"/>
      <c r="AF35" s="97"/>
      <c r="AG35" s="97"/>
      <c r="AH35" s="97"/>
      <c r="AI35" s="97"/>
      <c r="AJ35" s="97"/>
      <c r="AK35" s="97"/>
      <c r="AL35" s="97"/>
      <c r="AM35" s="97"/>
      <c r="AN35" s="97"/>
      <c r="AO35" s="97"/>
      <c r="AP35" s="97"/>
      <c r="AQ35" s="97"/>
      <c r="AR35" s="97"/>
      <c r="AS35" s="97"/>
      <c r="AT35" s="97"/>
      <c r="AU35" s="97"/>
      <c r="AV35" s="97"/>
      <c r="AW35" s="97"/>
      <c r="AX35" s="97"/>
      <c r="AY35" s="97"/>
      <c r="AZ35" s="97"/>
      <c r="BA35" s="97"/>
      <c r="BB35" s="97"/>
      <c r="BC35" s="97"/>
      <c r="BD35" s="97"/>
      <c r="BE35" s="97"/>
      <c r="BF35" s="97"/>
      <c r="BG35" s="97"/>
      <c r="BH35" s="97"/>
      <c r="BI35" s="97"/>
      <c r="BJ35" s="97"/>
      <c r="BK35" s="97"/>
      <c r="BL35" s="97"/>
      <c r="BM35" s="97"/>
      <c r="BN35" s="97"/>
      <c r="BO35" s="97"/>
      <c r="BP35" s="97"/>
      <c r="BQ35" s="97"/>
      <c r="BR35" s="97"/>
      <c r="BS35" s="97"/>
      <c r="BT35" s="97"/>
      <c r="BU35" s="97"/>
      <c r="BV35" s="97"/>
      <c r="BW35" s="97"/>
      <c r="BX35" s="97"/>
      <c r="BY35" s="97"/>
      <c r="BZ35" s="97"/>
      <c r="CA35" s="97"/>
      <c r="CB35" s="97"/>
      <c r="CC35" s="97"/>
      <c r="CD35" s="97"/>
      <c r="CE35" s="97"/>
      <c r="CF35" s="97"/>
      <c r="CG35" s="97"/>
      <c r="CH35" s="97"/>
      <c r="CI35" s="97"/>
      <c r="CJ35" s="97"/>
      <c r="CK35" s="97"/>
      <c r="CL35" s="97"/>
      <c r="CM35" s="97"/>
      <c r="CN35" s="97"/>
      <c r="CO35" s="97"/>
      <c r="CP35" s="97"/>
      <c r="CQ35" s="97"/>
      <c r="CR35" s="97"/>
      <c r="CS35" s="97"/>
      <c r="CT35" s="97"/>
      <c r="CU35" s="97"/>
      <c r="CV35" s="97"/>
      <c r="CW35" s="97"/>
      <c r="CX35" s="97"/>
      <c r="CY35" s="97"/>
      <c r="CZ35" s="97"/>
      <c r="DA35" s="97"/>
      <c r="DB35" s="97"/>
      <c r="DC35" s="97"/>
      <c r="DD35" s="97"/>
      <c r="DE35" s="97"/>
      <c r="DF35" s="97"/>
      <c r="DG35" s="97"/>
      <c r="DH35" s="97"/>
      <c r="DI35" s="97"/>
      <c r="DJ35" s="97"/>
      <c r="DK35" s="97"/>
      <c r="DL35" s="97"/>
      <c r="DM35" s="97"/>
      <c r="DN35" s="97"/>
      <c r="DO35" s="97"/>
      <c r="DP35" s="97"/>
      <c r="DQ35" s="97"/>
      <c r="DR35" s="97"/>
      <c r="DS35" s="97"/>
      <c r="DT35" s="97"/>
      <c r="DU35" s="97"/>
      <c r="DV35" s="97"/>
      <c r="DW35" s="97"/>
      <c r="DX35" s="97"/>
      <c r="DY35" s="97"/>
      <c r="DZ35" s="97"/>
      <c r="EA35" s="97"/>
      <c r="EB35" s="97"/>
      <c r="EC35" s="97"/>
      <c r="ED35" s="97"/>
      <c r="EE35" s="97"/>
      <c r="EF35" s="97"/>
      <c r="EG35" s="97"/>
      <c r="EH35" s="97"/>
      <c r="EI35" s="97"/>
      <c r="EJ35" s="97"/>
      <c r="EK35" s="97"/>
      <c r="EL35" s="97"/>
      <c r="EM35" s="97"/>
      <c r="EN35" s="97"/>
      <c r="EO35" s="97"/>
      <c r="EP35" s="97"/>
      <c r="EQ35" s="97"/>
      <c r="ER35" s="97"/>
      <c r="ES35" s="97"/>
      <c r="ET35" s="97"/>
      <c r="EU35" s="97"/>
      <c r="EV35" s="97"/>
      <c r="EW35" s="97"/>
      <c r="EX35" s="97"/>
      <c r="EY35" s="97"/>
      <c r="EZ35" s="97"/>
      <c r="FA35" s="97"/>
      <c r="FB35" s="97"/>
      <c r="FC35" s="97"/>
      <c r="FD35" s="97"/>
      <c r="FE35" s="97"/>
      <c r="FF35" s="97"/>
      <c r="FG35" s="97"/>
      <c r="FH35" s="97"/>
      <c r="FI35" s="97"/>
      <c r="FJ35" s="97"/>
      <c r="FK35" s="97"/>
      <c r="FL35" s="97"/>
      <c r="FM35" s="97"/>
      <c r="FN35" s="97"/>
      <c r="FO35" s="97"/>
      <c r="FP35" s="97"/>
      <c r="FQ35" s="97"/>
      <c r="FR35" s="97"/>
      <c r="FS35" s="97"/>
      <c r="FT35" s="97"/>
      <c r="FU35" s="97"/>
      <c r="FV35" s="97"/>
      <c r="FW35" s="97"/>
      <c r="FX35" s="97"/>
      <c r="FY35" s="97"/>
      <c r="FZ35" s="97"/>
      <c r="GA35" s="97"/>
      <c r="GB35" s="97"/>
      <c r="GC35" s="97"/>
      <c r="GD35" s="97"/>
      <c r="GE35" s="97"/>
      <c r="GF35" s="97"/>
      <c r="GG35" s="97"/>
      <c r="GH35" s="97"/>
      <c r="GI35" s="97"/>
      <c r="GJ35" s="97"/>
      <c r="GK35" s="97"/>
      <c r="GL35" s="97"/>
      <c r="GM35" s="97"/>
      <c r="GN35" s="97"/>
      <c r="GO35" s="97"/>
      <c r="GP35" s="97"/>
      <c r="GQ35" s="97"/>
      <c r="GR35" s="97"/>
      <c r="GS35" s="97"/>
      <c r="GT35" s="97"/>
      <c r="GU35" s="97"/>
      <c r="GV35" s="97"/>
      <c r="GW35" s="97"/>
      <c r="GX35" s="97"/>
      <c r="GY35" s="97"/>
      <c r="GZ35" s="97"/>
      <c r="HA35" s="97"/>
      <c r="HB35" s="97"/>
      <c r="HC35" s="97"/>
      <c r="HD35" s="97"/>
      <c r="HE35" s="97"/>
      <c r="HF35" s="97"/>
      <c r="HG35" s="97"/>
      <c r="HH35" s="97"/>
      <c r="HI35" s="97"/>
      <c r="HJ35" s="97"/>
      <c r="HK35" s="97"/>
      <c r="HL35" s="97"/>
      <c r="HM35" s="97"/>
      <c r="HN35" s="97"/>
      <c r="HO35" s="97"/>
      <c r="HP35" s="97"/>
      <c r="HQ35" s="97"/>
      <c r="HR35" s="97"/>
      <c r="HS35" s="97"/>
      <c r="HT35" s="97"/>
      <c r="HU35" s="97"/>
      <c r="HV35" s="97"/>
      <c r="HW35" s="97"/>
      <c r="HX35" s="97"/>
      <c r="HY35" s="97"/>
      <c r="HZ35" s="97"/>
      <c r="IA35" s="97"/>
      <c r="IB35" s="97"/>
      <c r="IC35" s="97"/>
      <c r="ID35" s="97"/>
      <c r="IE35" s="97"/>
      <c r="IF35" s="97"/>
      <c r="IG35" s="97"/>
      <c r="IH35" s="97"/>
      <c r="II35" s="97"/>
      <c r="IJ35" s="97"/>
      <c r="IK35" s="97"/>
    </row>
    <row r="36" spans="1:245" s="273" customFormat="1" ht="18" customHeight="1" x14ac:dyDescent="0.2">
      <c r="A36" s="348">
        <v>2013</v>
      </c>
      <c r="B36" s="1544">
        <v>820</v>
      </c>
      <c r="C36" s="1544">
        <v>521</v>
      </c>
      <c r="D36" s="1544">
        <v>299</v>
      </c>
      <c r="E36" s="1553">
        <v>1.5738963531669865</v>
      </c>
      <c r="F36" s="1543">
        <v>2.6800000000000001E-2</v>
      </c>
      <c r="H36" s="97"/>
      <c r="I36" s="97"/>
      <c r="J36" s="97"/>
      <c r="K36" s="97"/>
      <c r="L36" s="97"/>
      <c r="M36" s="97"/>
      <c r="N36" s="97"/>
      <c r="O36" s="97"/>
      <c r="P36" s="97"/>
      <c r="Q36" s="97"/>
      <c r="R36" s="97"/>
      <c r="S36" s="97"/>
      <c r="T36" s="97"/>
      <c r="U36" s="97"/>
      <c r="V36" s="97"/>
      <c r="W36" s="97"/>
      <c r="X36" s="97"/>
      <c r="Y36" s="97"/>
      <c r="Z36" s="97"/>
      <c r="AA36" s="97"/>
      <c r="AB36" s="97"/>
      <c r="AC36" s="97"/>
      <c r="AD36" s="97"/>
      <c r="AE36" s="97"/>
      <c r="AF36" s="97"/>
      <c r="AG36" s="97"/>
      <c r="AH36" s="97"/>
      <c r="AI36" s="97"/>
      <c r="AJ36" s="97"/>
      <c r="AK36" s="97"/>
      <c r="AL36" s="97"/>
      <c r="AM36" s="97"/>
      <c r="AN36" s="97"/>
      <c r="AO36" s="97"/>
      <c r="AP36" s="97"/>
      <c r="AQ36" s="97"/>
      <c r="AR36" s="97"/>
      <c r="AS36" s="97"/>
      <c r="AT36" s="97"/>
      <c r="AU36" s="97"/>
      <c r="AV36" s="97"/>
      <c r="AW36" s="97"/>
      <c r="AX36" s="97"/>
      <c r="AY36" s="97"/>
      <c r="AZ36" s="97"/>
      <c r="BA36" s="97"/>
      <c r="BB36" s="97"/>
      <c r="BC36" s="97"/>
      <c r="BD36" s="97"/>
      <c r="BE36" s="97"/>
      <c r="BF36" s="97"/>
      <c r="BG36" s="97"/>
      <c r="BH36" s="97"/>
      <c r="BI36" s="97"/>
      <c r="BJ36" s="97"/>
      <c r="BK36" s="97"/>
      <c r="BL36" s="97"/>
      <c r="BM36" s="97"/>
      <c r="BN36" s="97"/>
      <c r="BO36" s="97"/>
      <c r="BP36" s="97"/>
      <c r="BQ36" s="97"/>
      <c r="BR36" s="97"/>
      <c r="BS36" s="97"/>
      <c r="BT36" s="97"/>
      <c r="BU36" s="97"/>
      <c r="BV36" s="97"/>
      <c r="BW36" s="97"/>
      <c r="BX36" s="97"/>
      <c r="BY36" s="97"/>
      <c r="BZ36" s="97"/>
      <c r="CA36" s="97"/>
      <c r="CB36" s="97"/>
      <c r="CC36" s="97"/>
      <c r="CD36" s="97"/>
      <c r="CE36" s="97"/>
      <c r="CF36" s="97"/>
      <c r="CG36" s="97"/>
      <c r="CH36" s="97"/>
      <c r="CI36" s="97"/>
      <c r="CJ36" s="97"/>
      <c r="CK36" s="97"/>
      <c r="CL36" s="97"/>
      <c r="CM36" s="97"/>
      <c r="CN36" s="97"/>
      <c r="CO36" s="97"/>
      <c r="CP36" s="97"/>
      <c r="CQ36" s="97"/>
      <c r="CR36" s="97"/>
      <c r="CS36" s="97"/>
      <c r="CT36" s="97"/>
      <c r="CU36" s="97"/>
      <c r="CV36" s="97"/>
      <c r="CW36" s="97"/>
      <c r="CX36" s="97"/>
      <c r="CY36" s="97"/>
      <c r="CZ36" s="97"/>
      <c r="DA36" s="97"/>
      <c r="DB36" s="97"/>
      <c r="DC36" s="97"/>
      <c r="DD36" s="97"/>
      <c r="DE36" s="97"/>
      <c r="DF36" s="97"/>
      <c r="DG36" s="97"/>
      <c r="DH36" s="97"/>
      <c r="DI36" s="97"/>
      <c r="DJ36" s="97"/>
      <c r="DK36" s="97"/>
      <c r="DL36" s="97"/>
      <c r="DM36" s="97"/>
      <c r="DN36" s="97"/>
      <c r="DO36" s="97"/>
      <c r="DP36" s="97"/>
      <c r="DQ36" s="97"/>
      <c r="DR36" s="97"/>
      <c r="DS36" s="97"/>
      <c r="DT36" s="97"/>
      <c r="DU36" s="97"/>
      <c r="DV36" s="97"/>
      <c r="DW36" s="97"/>
      <c r="DX36" s="97"/>
      <c r="DY36" s="97"/>
      <c r="DZ36" s="97"/>
      <c r="EA36" s="97"/>
      <c r="EB36" s="97"/>
      <c r="EC36" s="97"/>
      <c r="ED36" s="97"/>
      <c r="EE36" s="97"/>
      <c r="EF36" s="97"/>
      <c r="EG36" s="97"/>
      <c r="EH36" s="97"/>
      <c r="EI36" s="97"/>
      <c r="EJ36" s="97"/>
      <c r="EK36" s="97"/>
      <c r="EL36" s="97"/>
      <c r="EM36" s="97"/>
      <c r="EN36" s="97"/>
      <c r="EO36" s="97"/>
      <c r="EP36" s="97"/>
      <c r="EQ36" s="97"/>
      <c r="ER36" s="97"/>
      <c r="ES36" s="97"/>
      <c r="ET36" s="97"/>
      <c r="EU36" s="97"/>
      <c r="EV36" s="97"/>
      <c r="EW36" s="97"/>
      <c r="EX36" s="97"/>
      <c r="EY36" s="97"/>
      <c r="EZ36" s="97"/>
      <c r="FA36" s="97"/>
      <c r="FB36" s="97"/>
      <c r="FC36" s="97"/>
      <c r="FD36" s="97"/>
      <c r="FE36" s="97"/>
      <c r="FF36" s="97"/>
      <c r="FG36" s="97"/>
      <c r="FH36" s="97"/>
      <c r="FI36" s="97"/>
      <c r="FJ36" s="97"/>
      <c r="FK36" s="97"/>
      <c r="FL36" s="97"/>
      <c r="FM36" s="97"/>
      <c r="FN36" s="97"/>
      <c r="FO36" s="97"/>
      <c r="FP36" s="97"/>
      <c r="FQ36" s="97"/>
      <c r="FR36" s="97"/>
      <c r="FS36" s="97"/>
      <c r="FT36" s="97"/>
      <c r="FU36" s="97"/>
      <c r="FV36" s="97"/>
      <c r="FW36" s="97"/>
      <c r="FX36" s="97"/>
      <c r="FY36" s="97"/>
      <c r="FZ36" s="97"/>
      <c r="GA36" s="97"/>
      <c r="GB36" s="97"/>
      <c r="GC36" s="97"/>
      <c r="GD36" s="97"/>
      <c r="GE36" s="97"/>
      <c r="GF36" s="97"/>
      <c r="GG36" s="97"/>
      <c r="GH36" s="97"/>
      <c r="GI36" s="97"/>
      <c r="GJ36" s="97"/>
      <c r="GK36" s="97"/>
      <c r="GL36" s="97"/>
      <c r="GM36" s="97"/>
      <c r="GN36" s="97"/>
      <c r="GO36" s="97"/>
      <c r="GP36" s="97"/>
      <c r="GQ36" s="97"/>
      <c r="GR36" s="97"/>
      <c r="GS36" s="97"/>
      <c r="GT36" s="97"/>
      <c r="GU36" s="97"/>
      <c r="GV36" s="97"/>
      <c r="GW36" s="97"/>
      <c r="GX36" s="97"/>
      <c r="GY36" s="97"/>
      <c r="GZ36" s="97"/>
      <c r="HA36" s="97"/>
      <c r="HB36" s="97"/>
      <c r="HC36" s="97"/>
      <c r="HD36" s="97"/>
      <c r="HE36" s="97"/>
      <c r="HF36" s="97"/>
      <c r="HG36" s="97"/>
      <c r="HH36" s="97"/>
      <c r="HI36" s="97"/>
      <c r="HJ36" s="97"/>
      <c r="HK36" s="97"/>
      <c r="HL36" s="97"/>
      <c r="HM36" s="97"/>
      <c r="HN36" s="97"/>
      <c r="HO36" s="97"/>
      <c r="HP36" s="97"/>
      <c r="HQ36" s="97"/>
      <c r="HR36" s="97"/>
      <c r="HS36" s="97"/>
      <c r="HT36" s="97"/>
      <c r="HU36" s="97"/>
      <c r="HV36" s="97"/>
      <c r="HW36" s="97"/>
      <c r="HX36" s="97"/>
      <c r="HY36" s="97"/>
      <c r="HZ36" s="97"/>
      <c r="IA36" s="97"/>
      <c r="IB36" s="97"/>
      <c r="IC36" s="97"/>
      <c r="ID36" s="97"/>
      <c r="IE36" s="97"/>
      <c r="IF36" s="97"/>
      <c r="IG36" s="97"/>
      <c r="IH36" s="97"/>
      <c r="II36" s="97"/>
      <c r="IJ36" s="97"/>
      <c r="IK36" s="97"/>
    </row>
    <row r="37" spans="1:245" s="273" customFormat="1" ht="18" customHeight="1" x14ac:dyDescent="0.2">
      <c r="A37" s="348">
        <v>2014</v>
      </c>
      <c r="B37" s="1544">
        <v>5442</v>
      </c>
      <c r="C37" s="1544">
        <v>4647</v>
      </c>
      <c r="D37" s="1544">
        <v>795</v>
      </c>
      <c r="E37" s="1553">
        <v>1.1710781149128471</v>
      </c>
      <c r="F37" s="1543">
        <v>3.5400000000000001E-2</v>
      </c>
      <c r="H37" s="97"/>
      <c r="I37" s="97"/>
      <c r="J37" s="97"/>
      <c r="K37" s="97"/>
      <c r="L37" s="97"/>
      <c r="M37" s="97"/>
      <c r="N37" s="97"/>
      <c r="O37" s="97"/>
      <c r="P37" s="97"/>
      <c r="Q37" s="97"/>
      <c r="R37" s="97"/>
      <c r="S37" s="97"/>
      <c r="T37" s="97"/>
      <c r="U37" s="97"/>
      <c r="V37" s="97"/>
      <c r="W37" s="97"/>
      <c r="X37" s="97"/>
      <c r="Y37" s="97"/>
      <c r="Z37" s="97"/>
      <c r="AA37" s="97"/>
      <c r="AB37" s="97"/>
      <c r="AC37" s="97"/>
      <c r="AD37" s="97"/>
      <c r="AE37" s="97"/>
      <c r="AF37" s="97"/>
      <c r="AG37" s="97"/>
      <c r="AH37" s="97"/>
      <c r="AI37" s="97"/>
      <c r="AJ37" s="97"/>
      <c r="AK37" s="97"/>
      <c r="AL37" s="97"/>
      <c r="AM37" s="97"/>
      <c r="AN37" s="97"/>
      <c r="AO37" s="97"/>
      <c r="AP37" s="97"/>
      <c r="AQ37" s="97"/>
      <c r="AR37" s="97"/>
      <c r="AS37" s="97"/>
      <c r="AT37" s="97"/>
      <c r="AU37" s="97"/>
      <c r="AV37" s="97"/>
      <c r="AW37" s="97"/>
      <c r="AX37" s="97"/>
      <c r="AY37" s="97"/>
      <c r="AZ37" s="97"/>
      <c r="BA37" s="97"/>
      <c r="BB37" s="97"/>
      <c r="BC37" s="97"/>
      <c r="BD37" s="97"/>
      <c r="BE37" s="97"/>
      <c r="BF37" s="97"/>
      <c r="BG37" s="97"/>
      <c r="BH37" s="97"/>
      <c r="BI37" s="97"/>
      <c r="BJ37" s="97"/>
      <c r="BK37" s="97"/>
      <c r="BL37" s="97"/>
      <c r="BM37" s="97"/>
      <c r="BN37" s="97"/>
      <c r="BO37" s="97"/>
      <c r="BP37" s="97"/>
      <c r="BQ37" s="97"/>
      <c r="BR37" s="97"/>
      <c r="BS37" s="97"/>
      <c r="BT37" s="97"/>
      <c r="BU37" s="97"/>
      <c r="BV37" s="97"/>
      <c r="BW37" s="97"/>
      <c r="BX37" s="97"/>
      <c r="BY37" s="97"/>
      <c r="BZ37" s="97"/>
      <c r="CA37" s="97"/>
      <c r="CB37" s="97"/>
      <c r="CC37" s="97"/>
      <c r="CD37" s="97"/>
      <c r="CE37" s="97"/>
      <c r="CF37" s="97"/>
      <c r="CG37" s="97"/>
      <c r="CH37" s="97"/>
      <c r="CI37" s="97"/>
      <c r="CJ37" s="97"/>
      <c r="CK37" s="97"/>
      <c r="CL37" s="97"/>
      <c r="CM37" s="97"/>
      <c r="CN37" s="97"/>
      <c r="CO37" s="97"/>
      <c r="CP37" s="97"/>
      <c r="CQ37" s="97"/>
      <c r="CR37" s="97"/>
      <c r="CS37" s="97"/>
      <c r="CT37" s="97"/>
      <c r="CU37" s="97"/>
      <c r="CV37" s="97"/>
      <c r="CW37" s="97"/>
      <c r="CX37" s="97"/>
      <c r="CY37" s="97"/>
      <c r="CZ37" s="97"/>
      <c r="DA37" s="97"/>
      <c r="DB37" s="97"/>
      <c r="DC37" s="97"/>
      <c r="DD37" s="97"/>
      <c r="DE37" s="97"/>
      <c r="DF37" s="97"/>
      <c r="DG37" s="97"/>
      <c r="DH37" s="97"/>
      <c r="DI37" s="97"/>
      <c r="DJ37" s="97"/>
      <c r="DK37" s="97"/>
      <c r="DL37" s="97"/>
      <c r="DM37" s="97"/>
      <c r="DN37" s="97"/>
      <c r="DO37" s="97"/>
      <c r="DP37" s="97"/>
      <c r="DQ37" s="97"/>
      <c r="DR37" s="97"/>
      <c r="DS37" s="97"/>
      <c r="DT37" s="97"/>
      <c r="DU37" s="97"/>
      <c r="DV37" s="97"/>
      <c r="DW37" s="97"/>
      <c r="DX37" s="97"/>
      <c r="DY37" s="97"/>
      <c r="DZ37" s="97"/>
      <c r="EA37" s="97"/>
      <c r="EB37" s="97"/>
      <c r="EC37" s="97"/>
      <c r="ED37" s="97"/>
      <c r="EE37" s="97"/>
      <c r="EF37" s="97"/>
      <c r="EG37" s="97"/>
      <c r="EH37" s="97"/>
      <c r="EI37" s="97"/>
      <c r="EJ37" s="97"/>
      <c r="EK37" s="97"/>
      <c r="EL37" s="97"/>
      <c r="EM37" s="97"/>
      <c r="EN37" s="97"/>
      <c r="EO37" s="97"/>
      <c r="EP37" s="97"/>
      <c r="EQ37" s="97"/>
      <c r="ER37" s="97"/>
      <c r="ES37" s="97"/>
      <c r="ET37" s="97"/>
      <c r="EU37" s="97"/>
      <c r="EV37" s="97"/>
      <c r="EW37" s="97"/>
      <c r="EX37" s="97"/>
      <c r="EY37" s="97"/>
      <c r="EZ37" s="97"/>
      <c r="FA37" s="97"/>
      <c r="FB37" s="97"/>
      <c r="FC37" s="97"/>
      <c r="FD37" s="97"/>
      <c r="FE37" s="97"/>
      <c r="FF37" s="97"/>
      <c r="FG37" s="97"/>
      <c r="FH37" s="97"/>
      <c r="FI37" s="97"/>
      <c r="FJ37" s="97"/>
      <c r="FK37" s="97"/>
      <c r="FL37" s="97"/>
      <c r="FM37" s="97"/>
      <c r="FN37" s="97"/>
      <c r="FO37" s="97"/>
      <c r="FP37" s="97"/>
      <c r="FQ37" s="97"/>
      <c r="FR37" s="97"/>
      <c r="FS37" s="97"/>
      <c r="FT37" s="97"/>
      <c r="FU37" s="97"/>
      <c r="FV37" s="97"/>
      <c r="FW37" s="97"/>
      <c r="FX37" s="97"/>
      <c r="FY37" s="97"/>
      <c r="FZ37" s="97"/>
      <c r="GA37" s="97"/>
      <c r="GB37" s="97"/>
      <c r="GC37" s="97"/>
      <c r="GD37" s="97"/>
      <c r="GE37" s="97"/>
      <c r="GF37" s="97"/>
      <c r="GG37" s="97"/>
      <c r="GH37" s="97"/>
      <c r="GI37" s="97"/>
      <c r="GJ37" s="97"/>
      <c r="GK37" s="97"/>
      <c r="GL37" s="97"/>
      <c r="GM37" s="97"/>
      <c r="GN37" s="97"/>
      <c r="GO37" s="97"/>
      <c r="GP37" s="97"/>
      <c r="GQ37" s="97"/>
      <c r="GR37" s="97"/>
      <c r="GS37" s="97"/>
      <c r="GT37" s="97"/>
      <c r="GU37" s="97"/>
      <c r="GV37" s="97"/>
      <c r="GW37" s="97"/>
      <c r="GX37" s="97"/>
      <c r="GY37" s="97"/>
      <c r="GZ37" s="97"/>
      <c r="HA37" s="97"/>
      <c r="HB37" s="97"/>
      <c r="HC37" s="97"/>
      <c r="HD37" s="97"/>
      <c r="HE37" s="97"/>
      <c r="HF37" s="97"/>
      <c r="HG37" s="97"/>
      <c r="HH37" s="97"/>
      <c r="HI37" s="97"/>
      <c r="HJ37" s="97"/>
      <c r="HK37" s="97"/>
      <c r="HL37" s="97"/>
      <c r="HM37" s="97"/>
      <c r="HN37" s="97"/>
      <c r="HO37" s="97"/>
      <c r="HP37" s="97"/>
      <c r="HQ37" s="97"/>
      <c r="HR37" s="97"/>
      <c r="HS37" s="97"/>
      <c r="HT37" s="97"/>
      <c r="HU37" s="97"/>
      <c r="HV37" s="97"/>
      <c r="HW37" s="97"/>
      <c r="HX37" s="97"/>
      <c r="HY37" s="97"/>
      <c r="HZ37" s="97"/>
      <c r="IA37" s="97"/>
      <c r="IB37" s="97"/>
      <c r="IC37" s="97"/>
      <c r="ID37" s="97"/>
      <c r="IE37" s="97"/>
      <c r="IF37" s="97"/>
      <c r="IG37" s="97"/>
      <c r="IH37" s="97"/>
      <c r="II37" s="97"/>
      <c r="IJ37" s="97"/>
      <c r="IK37" s="97"/>
    </row>
    <row r="38" spans="1:245" s="273" customFormat="1" ht="5.45" customHeight="1" thickBot="1" x14ac:dyDescent="0.25">
      <c r="A38" s="372"/>
      <c r="B38" s="1545"/>
      <c r="C38" s="1545"/>
      <c r="D38" s="1545"/>
      <c r="E38" s="1554"/>
      <c r="F38" s="1547"/>
      <c r="H38" s="97"/>
      <c r="I38" s="97"/>
      <c r="J38" s="97"/>
      <c r="K38" s="97"/>
      <c r="L38" s="97"/>
      <c r="M38" s="97"/>
      <c r="N38" s="97"/>
      <c r="O38" s="97"/>
      <c r="P38" s="97"/>
      <c r="Q38" s="97"/>
      <c r="R38" s="97"/>
      <c r="S38" s="97"/>
      <c r="T38" s="97"/>
      <c r="U38" s="97"/>
      <c r="V38" s="97"/>
      <c r="W38" s="97"/>
      <c r="X38" s="97"/>
      <c r="Y38" s="97"/>
      <c r="Z38" s="97"/>
      <c r="AA38" s="97"/>
      <c r="AB38" s="97"/>
      <c r="AC38" s="97"/>
      <c r="AD38" s="97"/>
      <c r="AE38" s="97"/>
      <c r="AF38" s="97"/>
      <c r="AG38" s="97"/>
      <c r="AH38" s="97"/>
      <c r="AI38" s="97"/>
      <c r="AJ38" s="97"/>
      <c r="AK38" s="97"/>
      <c r="AL38" s="97"/>
      <c r="AM38" s="97"/>
      <c r="AN38" s="97"/>
      <c r="AO38" s="97"/>
      <c r="AP38" s="97"/>
      <c r="AQ38" s="97"/>
      <c r="AR38" s="97"/>
      <c r="AS38" s="97"/>
      <c r="AT38" s="97"/>
      <c r="AU38" s="97"/>
      <c r="AV38" s="97"/>
      <c r="AW38" s="97"/>
      <c r="AX38" s="97"/>
      <c r="AY38" s="97"/>
      <c r="AZ38" s="97"/>
      <c r="BA38" s="97"/>
      <c r="BB38" s="97"/>
      <c r="BC38" s="97"/>
      <c r="BD38" s="97"/>
      <c r="BE38" s="97"/>
      <c r="BF38" s="97"/>
      <c r="BG38" s="97"/>
      <c r="BH38" s="97"/>
      <c r="BI38" s="97"/>
      <c r="BJ38" s="97"/>
      <c r="BK38" s="97"/>
      <c r="BL38" s="97"/>
      <c r="BM38" s="97"/>
      <c r="BN38" s="97"/>
      <c r="BO38" s="97"/>
      <c r="BP38" s="97"/>
      <c r="BQ38" s="97"/>
      <c r="BR38" s="97"/>
      <c r="BS38" s="97"/>
      <c r="BT38" s="97"/>
      <c r="BU38" s="97"/>
      <c r="BV38" s="97"/>
      <c r="BW38" s="97"/>
      <c r="BX38" s="97"/>
      <c r="BY38" s="97"/>
      <c r="BZ38" s="97"/>
      <c r="CA38" s="97"/>
      <c r="CB38" s="97"/>
      <c r="CC38" s="97"/>
      <c r="CD38" s="97"/>
      <c r="CE38" s="97"/>
      <c r="CF38" s="97"/>
      <c r="CG38" s="97"/>
      <c r="CH38" s="97"/>
      <c r="CI38" s="97"/>
      <c r="CJ38" s="97"/>
      <c r="CK38" s="97"/>
      <c r="CL38" s="97"/>
      <c r="CM38" s="97"/>
      <c r="CN38" s="97"/>
      <c r="CO38" s="97"/>
      <c r="CP38" s="97"/>
      <c r="CQ38" s="97"/>
      <c r="CR38" s="97"/>
      <c r="CS38" s="97"/>
      <c r="CT38" s="97"/>
      <c r="CU38" s="97"/>
      <c r="CV38" s="97"/>
      <c r="CW38" s="97"/>
      <c r="CX38" s="97"/>
      <c r="CY38" s="97"/>
      <c r="CZ38" s="97"/>
      <c r="DA38" s="97"/>
      <c r="DB38" s="97"/>
      <c r="DC38" s="97"/>
      <c r="DD38" s="97"/>
      <c r="DE38" s="97"/>
      <c r="DF38" s="97"/>
      <c r="DG38" s="97"/>
      <c r="DH38" s="97"/>
      <c r="DI38" s="97"/>
      <c r="DJ38" s="97"/>
      <c r="DK38" s="97"/>
      <c r="DL38" s="97"/>
      <c r="DM38" s="97"/>
      <c r="DN38" s="97"/>
      <c r="DO38" s="97"/>
      <c r="DP38" s="97"/>
      <c r="DQ38" s="97"/>
      <c r="DR38" s="97"/>
      <c r="DS38" s="97"/>
      <c r="DT38" s="97"/>
      <c r="DU38" s="97"/>
      <c r="DV38" s="97"/>
      <c r="DW38" s="97"/>
      <c r="DX38" s="97"/>
      <c r="DY38" s="97"/>
      <c r="DZ38" s="97"/>
      <c r="EA38" s="97"/>
      <c r="EB38" s="97"/>
      <c r="EC38" s="97"/>
      <c r="ED38" s="97"/>
      <c r="EE38" s="97"/>
      <c r="EF38" s="97"/>
      <c r="EG38" s="97"/>
      <c r="EH38" s="97"/>
      <c r="EI38" s="97"/>
      <c r="EJ38" s="97"/>
      <c r="EK38" s="97"/>
      <c r="EL38" s="97"/>
      <c r="EM38" s="97"/>
      <c r="EN38" s="97"/>
      <c r="EO38" s="97"/>
      <c r="EP38" s="97"/>
      <c r="EQ38" s="97"/>
      <c r="ER38" s="97"/>
      <c r="ES38" s="97"/>
      <c r="ET38" s="97"/>
      <c r="EU38" s="97"/>
      <c r="EV38" s="97"/>
      <c r="EW38" s="97"/>
      <c r="EX38" s="97"/>
      <c r="EY38" s="97"/>
      <c r="EZ38" s="97"/>
      <c r="FA38" s="97"/>
      <c r="FB38" s="97"/>
      <c r="FC38" s="97"/>
      <c r="FD38" s="97"/>
      <c r="FE38" s="97"/>
      <c r="FF38" s="97"/>
      <c r="FG38" s="97"/>
      <c r="FH38" s="97"/>
      <c r="FI38" s="97"/>
      <c r="FJ38" s="97"/>
      <c r="FK38" s="97"/>
      <c r="FL38" s="97"/>
      <c r="FM38" s="97"/>
      <c r="FN38" s="97"/>
      <c r="FO38" s="97"/>
      <c r="FP38" s="97"/>
      <c r="FQ38" s="97"/>
      <c r="FR38" s="97"/>
      <c r="FS38" s="97"/>
      <c r="FT38" s="97"/>
      <c r="FU38" s="97"/>
      <c r="FV38" s="97"/>
      <c r="FW38" s="97"/>
      <c r="FX38" s="97"/>
      <c r="FY38" s="97"/>
      <c r="FZ38" s="97"/>
      <c r="GA38" s="97"/>
      <c r="GB38" s="97"/>
      <c r="GC38" s="97"/>
      <c r="GD38" s="97"/>
      <c r="GE38" s="97"/>
      <c r="GF38" s="97"/>
      <c r="GG38" s="97"/>
      <c r="GH38" s="97"/>
      <c r="GI38" s="97"/>
      <c r="GJ38" s="97"/>
      <c r="GK38" s="97"/>
      <c r="GL38" s="97"/>
      <c r="GM38" s="97"/>
      <c r="GN38" s="97"/>
      <c r="GO38" s="97"/>
      <c r="GP38" s="97"/>
      <c r="GQ38" s="97"/>
      <c r="GR38" s="97"/>
      <c r="GS38" s="97"/>
      <c r="GT38" s="97"/>
      <c r="GU38" s="97"/>
      <c r="GV38" s="97"/>
      <c r="GW38" s="97"/>
      <c r="GX38" s="97"/>
      <c r="GY38" s="97"/>
      <c r="GZ38" s="97"/>
      <c r="HA38" s="97"/>
      <c r="HB38" s="97"/>
      <c r="HC38" s="97"/>
      <c r="HD38" s="97"/>
      <c r="HE38" s="97"/>
      <c r="HF38" s="97"/>
      <c r="HG38" s="97"/>
      <c r="HH38" s="97"/>
      <c r="HI38" s="97"/>
      <c r="HJ38" s="97"/>
      <c r="HK38" s="97"/>
      <c r="HL38" s="97"/>
      <c r="HM38" s="97"/>
      <c r="HN38" s="97"/>
      <c r="HO38" s="97"/>
      <c r="HP38" s="97"/>
      <c r="HQ38" s="97"/>
      <c r="HR38" s="97"/>
      <c r="HS38" s="97"/>
      <c r="HT38" s="97"/>
      <c r="HU38" s="97"/>
      <c r="HV38" s="97"/>
      <c r="HW38" s="97"/>
      <c r="HX38" s="97"/>
      <c r="HY38" s="97"/>
      <c r="HZ38" s="97"/>
      <c r="IA38" s="97"/>
      <c r="IB38" s="97"/>
      <c r="IC38" s="97"/>
      <c r="ID38" s="97"/>
      <c r="IE38" s="97"/>
      <c r="IF38" s="97"/>
      <c r="IG38" s="97"/>
      <c r="IH38" s="97"/>
      <c r="II38" s="97"/>
      <c r="IJ38" s="97"/>
      <c r="IK38" s="97"/>
    </row>
    <row r="39" spans="1:245" s="273" customFormat="1" ht="10.9" customHeight="1" x14ac:dyDescent="0.2">
      <c r="A39" s="671"/>
      <c r="B39" s="328"/>
      <c r="C39" s="328"/>
      <c r="D39" s="566"/>
      <c r="E39" s="328"/>
      <c r="F39" s="811"/>
      <c r="H39" s="97"/>
      <c r="I39" s="97"/>
      <c r="J39" s="97"/>
      <c r="K39" s="97"/>
      <c r="L39" s="97"/>
      <c r="M39" s="97"/>
      <c r="N39" s="97"/>
      <c r="O39" s="97"/>
      <c r="P39" s="97"/>
      <c r="Q39" s="97"/>
      <c r="R39" s="97"/>
      <c r="S39" s="97"/>
      <c r="T39" s="97"/>
      <c r="U39" s="97"/>
      <c r="V39" s="97"/>
      <c r="W39" s="97"/>
      <c r="X39" s="97"/>
      <c r="Y39" s="97"/>
      <c r="Z39" s="97"/>
      <c r="AA39" s="97"/>
      <c r="AB39" s="97"/>
      <c r="AC39" s="97"/>
      <c r="AD39" s="97"/>
      <c r="AE39" s="97"/>
      <c r="AF39" s="97"/>
      <c r="AG39" s="97"/>
      <c r="AH39" s="97"/>
      <c r="AI39" s="97"/>
      <c r="AJ39" s="97"/>
      <c r="AK39" s="97"/>
      <c r="AL39" s="97"/>
      <c r="AM39" s="97"/>
      <c r="AN39" s="97"/>
      <c r="AO39" s="97"/>
      <c r="AP39" s="97"/>
      <c r="AQ39" s="97"/>
      <c r="AR39" s="97"/>
      <c r="AS39" s="97"/>
      <c r="AT39" s="97"/>
      <c r="AU39" s="97"/>
      <c r="AV39" s="97"/>
      <c r="AW39" s="97"/>
      <c r="AX39" s="97"/>
      <c r="AY39" s="97"/>
      <c r="AZ39" s="97"/>
      <c r="BA39" s="97"/>
      <c r="BB39" s="97"/>
      <c r="BC39" s="97"/>
      <c r="BD39" s="97"/>
      <c r="BE39" s="97"/>
      <c r="BF39" s="97"/>
      <c r="BG39" s="97"/>
      <c r="BH39" s="97"/>
      <c r="BI39" s="97"/>
      <c r="BJ39" s="97"/>
      <c r="BK39" s="97"/>
      <c r="BL39" s="97"/>
      <c r="BM39" s="97"/>
      <c r="BN39" s="97"/>
      <c r="BO39" s="97"/>
      <c r="BP39" s="97"/>
      <c r="BQ39" s="97"/>
      <c r="BR39" s="97"/>
      <c r="BS39" s="97"/>
      <c r="BT39" s="97"/>
      <c r="BU39" s="97"/>
      <c r="BV39" s="97"/>
      <c r="BW39" s="97"/>
      <c r="BX39" s="97"/>
      <c r="BY39" s="97"/>
      <c r="BZ39" s="97"/>
      <c r="CA39" s="97"/>
      <c r="CB39" s="97"/>
      <c r="CC39" s="97"/>
      <c r="CD39" s="97"/>
      <c r="CE39" s="97"/>
      <c r="CF39" s="97"/>
      <c r="CG39" s="97"/>
      <c r="CH39" s="97"/>
      <c r="CI39" s="97"/>
      <c r="CJ39" s="97"/>
      <c r="CK39" s="97"/>
      <c r="CL39" s="97"/>
      <c r="CM39" s="97"/>
      <c r="CN39" s="97"/>
      <c r="CO39" s="97"/>
      <c r="CP39" s="97"/>
      <c r="CQ39" s="97"/>
      <c r="CR39" s="97"/>
      <c r="CS39" s="97"/>
      <c r="CT39" s="97"/>
      <c r="CU39" s="97"/>
      <c r="CV39" s="97"/>
      <c r="CW39" s="97"/>
      <c r="CX39" s="97"/>
      <c r="CY39" s="97"/>
      <c r="CZ39" s="97"/>
      <c r="DA39" s="97"/>
      <c r="DB39" s="97"/>
      <c r="DC39" s="97"/>
      <c r="DD39" s="97"/>
      <c r="DE39" s="97"/>
      <c r="DF39" s="97"/>
      <c r="DG39" s="97"/>
      <c r="DH39" s="97"/>
      <c r="DI39" s="97"/>
      <c r="DJ39" s="97"/>
      <c r="DK39" s="97"/>
      <c r="DL39" s="97"/>
      <c r="DM39" s="97"/>
      <c r="DN39" s="97"/>
      <c r="DO39" s="97"/>
      <c r="DP39" s="97"/>
      <c r="DQ39" s="97"/>
      <c r="DR39" s="97"/>
      <c r="DS39" s="97"/>
      <c r="DT39" s="97"/>
      <c r="DU39" s="97"/>
      <c r="DV39" s="97"/>
      <c r="DW39" s="97"/>
      <c r="DX39" s="97"/>
      <c r="DY39" s="97"/>
      <c r="DZ39" s="97"/>
      <c r="EA39" s="97"/>
      <c r="EB39" s="97"/>
      <c r="EC39" s="97"/>
      <c r="ED39" s="97"/>
      <c r="EE39" s="97"/>
      <c r="EF39" s="97"/>
      <c r="EG39" s="97"/>
      <c r="EH39" s="97"/>
      <c r="EI39" s="97"/>
      <c r="EJ39" s="97"/>
      <c r="EK39" s="97"/>
      <c r="EL39" s="97"/>
      <c r="EM39" s="97"/>
      <c r="EN39" s="97"/>
      <c r="EO39" s="97"/>
      <c r="EP39" s="97"/>
      <c r="EQ39" s="97"/>
      <c r="ER39" s="97"/>
      <c r="ES39" s="97"/>
      <c r="ET39" s="97"/>
      <c r="EU39" s="97"/>
      <c r="EV39" s="97"/>
      <c r="EW39" s="97"/>
      <c r="EX39" s="97"/>
      <c r="EY39" s="97"/>
      <c r="EZ39" s="97"/>
      <c r="FA39" s="97"/>
      <c r="FB39" s="97"/>
      <c r="FC39" s="97"/>
      <c r="FD39" s="97"/>
      <c r="FE39" s="97"/>
      <c r="FF39" s="97"/>
      <c r="FG39" s="97"/>
      <c r="FH39" s="97"/>
      <c r="FI39" s="97"/>
      <c r="FJ39" s="97"/>
      <c r="FK39" s="97"/>
      <c r="FL39" s="97"/>
      <c r="FM39" s="97"/>
      <c r="FN39" s="97"/>
      <c r="FO39" s="97"/>
      <c r="FP39" s="97"/>
      <c r="FQ39" s="97"/>
      <c r="FR39" s="97"/>
      <c r="FS39" s="97"/>
      <c r="FT39" s="97"/>
      <c r="FU39" s="97"/>
      <c r="FV39" s="97"/>
      <c r="FW39" s="97"/>
      <c r="FX39" s="97"/>
      <c r="FY39" s="97"/>
      <c r="FZ39" s="97"/>
      <c r="GA39" s="97"/>
      <c r="GB39" s="97"/>
      <c r="GC39" s="97"/>
      <c r="GD39" s="97"/>
      <c r="GE39" s="97"/>
      <c r="GF39" s="97"/>
      <c r="GG39" s="97"/>
      <c r="GH39" s="97"/>
      <c r="GI39" s="97"/>
      <c r="GJ39" s="97"/>
      <c r="GK39" s="97"/>
      <c r="GL39" s="97"/>
      <c r="GM39" s="97"/>
      <c r="GN39" s="97"/>
      <c r="GO39" s="97"/>
      <c r="GP39" s="97"/>
      <c r="GQ39" s="97"/>
      <c r="GR39" s="97"/>
      <c r="GS39" s="97"/>
      <c r="GT39" s="97"/>
      <c r="GU39" s="97"/>
      <c r="GV39" s="97"/>
      <c r="GW39" s="97"/>
      <c r="GX39" s="97"/>
      <c r="GY39" s="97"/>
      <c r="GZ39" s="97"/>
      <c r="HA39" s="97"/>
      <c r="HB39" s="97"/>
      <c r="HC39" s="97"/>
      <c r="HD39" s="97"/>
      <c r="HE39" s="97"/>
      <c r="HF39" s="97"/>
      <c r="HG39" s="97"/>
      <c r="HH39" s="97"/>
      <c r="HI39" s="97"/>
      <c r="HJ39" s="97"/>
      <c r="HK39" s="97"/>
      <c r="HL39" s="97"/>
      <c r="HM39" s="97"/>
      <c r="HN39" s="97"/>
      <c r="HO39" s="97"/>
      <c r="HP39" s="97"/>
      <c r="HQ39" s="97"/>
      <c r="HR39" s="97"/>
      <c r="HS39" s="97"/>
      <c r="HT39" s="97"/>
      <c r="HU39" s="97"/>
      <c r="HV39" s="97"/>
      <c r="HW39" s="97"/>
      <c r="HX39" s="97"/>
      <c r="HY39" s="97"/>
      <c r="HZ39" s="97"/>
      <c r="IA39" s="97"/>
      <c r="IB39" s="97"/>
      <c r="IC39" s="97"/>
      <c r="ID39" s="97"/>
      <c r="IE39" s="97"/>
      <c r="IF39" s="97"/>
      <c r="IG39" s="97"/>
      <c r="IH39" s="97"/>
      <c r="II39" s="97"/>
      <c r="IJ39" s="97"/>
      <c r="IK39" s="97"/>
    </row>
    <row r="40" spans="1:245" s="273" customFormat="1" x14ac:dyDescent="0.2">
      <c r="A40" s="2546" t="s">
        <v>481</v>
      </c>
      <c r="B40" s="2554"/>
      <c r="C40" s="2554"/>
      <c r="D40" s="2554"/>
      <c r="E40" s="2554"/>
      <c r="F40" s="2554"/>
      <c r="H40" s="97"/>
      <c r="I40" s="97"/>
      <c r="J40" s="97"/>
      <c r="K40" s="97"/>
      <c r="L40" s="97"/>
      <c r="M40" s="97"/>
      <c r="N40" s="97"/>
      <c r="O40" s="97"/>
      <c r="P40" s="97"/>
      <c r="Q40" s="97"/>
      <c r="R40" s="97"/>
      <c r="S40" s="97"/>
      <c r="T40" s="97"/>
      <c r="U40" s="97"/>
      <c r="V40" s="97"/>
      <c r="W40" s="97"/>
      <c r="X40" s="97"/>
      <c r="Y40" s="97"/>
      <c r="Z40" s="97"/>
      <c r="AA40" s="97"/>
      <c r="AB40" s="97"/>
      <c r="AC40" s="97"/>
      <c r="AD40" s="97"/>
      <c r="AE40" s="97"/>
      <c r="AF40" s="97"/>
      <c r="AG40" s="97"/>
      <c r="AH40" s="97"/>
      <c r="AI40" s="97"/>
      <c r="AJ40" s="97"/>
      <c r="AK40" s="97"/>
      <c r="AL40" s="97"/>
      <c r="AM40" s="97"/>
      <c r="AN40" s="97"/>
      <c r="AO40" s="97"/>
      <c r="AP40" s="97"/>
      <c r="AQ40" s="97"/>
      <c r="AR40" s="97"/>
      <c r="AS40" s="97"/>
      <c r="AT40" s="97"/>
      <c r="AU40" s="97"/>
      <c r="AV40" s="97"/>
      <c r="AW40" s="97"/>
      <c r="AX40" s="97"/>
      <c r="AY40" s="97"/>
      <c r="AZ40" s="97"/>
      <c r="BA40" s="97"/>
      <c r="BB40" s="97"/>
      <c r="BC40" s="97"/>
      <c r="BD40" s="97"/>
      <c r="BE40" s="97"/>
      <c r="BF40" s="97"/>
      <c r="BG40" s="97"/>
      <c r="BH40" s="97"/>
      <c r="BI40" s="97"/>
      <c r="BJ40" s="97"/>
      <c r="BK40" s="97"/>
      <c r="BL40" s="97"/>
      <c r="BM40" s="97"/>
      <c r="BN40" s="97"/>
      <c r="BO40" s="97"/>
      <c r="BP40" s="97"/>
      <c r="BQ40" s="97"/>
      <c r="BR40" s="97"/>
      <c r="BS40" s="97"/>
      <c r="BT40" s="97"/>
      <c r="BU40" s="97"/>
      <c r="BV40" s="97"/>
      <c r="BW40" s="97"/>
      <c r="BX40" s="97"/>
      <c r="BY40" s="97"/>
      <c r="BZ40" s="97"/>
      <c r="CA40" s="97"/>
      <c r="CB40" s="97"/>
      <c r="CC40" s="97"/>
      <c r="CD40" s="97"/>
      <c r="CE40" s="97"/>
      <c r="CF40" s="97"/>
      <c r="CG40" s="97"/>
      <c r="CH40" s="97"/>
      <c r="CI40" s="97"/>
      <c r="CJ40" s="97"/>
      <c r="CK40" s="97"/>
      <c r="CL40" s="97"/>
      <c r="CM40" s="97"/>
      <c r="CN40" s="97"/>
      <c r="CO40" s="97"/>
      <c r="CP40" s="97"/>
      <c r="CQ40" s="97"/>
      <c r="CR40" s="97"/>
      <c r="CS40" s="97"/>
      <c r="CT40" s="97"/>
      <c r="CU40" s="97"/>
      <c r="CV40" s="97"/>
      <c r="CW40" s="97"/>
      <c r="CX40" s="97"/>
      <c r="CY40" s="97"/>
      <c r="CZ40" s="97"/>
      <c r="DA40" s="97"/>
      <c r="DB40" s="97"/>
      <c r="DC40" s="97"/>
      <c r="DD40" s="97"/>
      <c r="DE40" s="97"/>
      <c r="DF40" s="97"/>
      <c r="DG40" s="97"/>
      <c r="DH40" s="97"/>
      <c r="DI40" s="97"/>
      <c r="DJ40" s="97"/>
      <c r="DK40" s="97"/>
      <c r="DL40" s="97"/>
      <c r="DM40" s="97"/>
      <c r="DN40" s="97"/>
      <c r="DO40" s="97"/>
      <c r="DP40" s="97"/>
      <c r="DQ40" s="97"/>
      <c r="DR40" s="97"/>
      <c r="DS40" s="97"/>
      <c r="DT40" s="97"/>
      <c r="DU40" s="97"/>
      <c r="DV40" s="97"/>
      <c r="DW40" s="97"/>
      <c r="DX40" s="97"/>
      <c r="DY40" s="97"/>
      <c r="DZ40" s="97"/>
      <c r="EA40" s="97"/>
      <c r="EB40" s="97"/>
      <c r="EC40" s="97"/>
      <c r="ED40" s="97"/>
      <c r="EE40" s="97"/>
      <c r="EF40" s="97"/>
      <c r="EG40" s="97"/>
      <c r="EH40" s="97"/>
      <c r="EI40" s="97"/>
      <c r="EJ40" s="97"/>
      <c r="EK40" s="97"/>
      <c r="EL40" s="97"/>
      <c r="EM40" s="97"/>
      <c r="EN40" s="97"/>
      <c r="EO40" s="97"/>
      <c r="EP40" s="97"/>
      <c r="EQ40" s="97"/>
      <c r="ER40" s="97"/>
      <c r="ES40" s="97"/>
      <c r="ET40" s="97"/>
      <c r="EU40" s="97"/>
      <c r="EV40" s="97"/>
      <c r="EW40" s="97"/>
      <c r="EX40" s="97"/>
      <c r="EY40" s="97"/>
      <c r="EZ40" s="97"/>
      <c r="FA40" s="97"/>
      <c r="FB40" s="97"/>
      <c r="FC40" s="97"/>
      <c r="FD40" s="97"/>
      <c r="FE40" s="97"/>
      <c r="FF40" s="97"/>
      <c r="FG40" s="97"/>
      <c r="FH40" s="97"/>
      <c r="FI40" s="97"/>
      <c r="FJ40" s="97"/>
      <c r="FK40" s="97"/>
      <c r="FL40" s="97"/>
      <c r="FM40" s="97"/>
      <c r="FN40" s="97"/>
      <c r="FO40" s="97"/>
      <c r="FP40" s="97"/>
      <c r="FQ40" s="97"/>
      <c r="FR40" s="97"/>
      <c r="FS40" s="97"/>
      <c r="FT40" s="97"/>
      <c r="FU40" s="97"/>
      <c r="FV40" s="97"/>
      <c r="FW40" s="97"/>
      <c r="FX40" s="97"/>
      <c r="FY40" s="97"/>
      <c r="FZ40" s="97"/>
      <c r="GA40" s="97"/>
      <c r="GB40" s="97"/>
      <c r="GC40" s="97"/>
      <c r="GD40" s="97"/>
      <c r="GE40" s="97"/>
      <c r="GF40" s="97"/>
      <c r="GG40" s="97"/>
      <c r="GH40" s="97"/>
      <c r="GI40" s="97"/>
      <c r="GJ40" s="97"/>
      <c r="GK40" s="97"/>
      <c r="GL40" s="97"/>
      <c r="GM40" s="97"/>
      <c r="GN40" s="97"/>
      <c r="GO40" s="97"/>
      <c r="GP40" s="97"/>
      <c r="GQ40" s="97"/>
      <c r="GR40" s="97"/>
      <c r="GS40" s="97"/>
      <c r="GT40" s="97"/>
      <c r="GU40" s="97"/>
      <c r="GV40" s="97"/>
      <c r="GW40" s="97"/>
      <c r="GX40" s="97"/>
      <c r="GY40" s="97"/>
      <c r="GZ40" s="97"/>
      <c r="HA40" s="97"/>
      <c r="HB40" s="97"/>
      <c r="HC40" s="97"/>
      <c r="HD40" s="97"/>
      <c r="HE40" s="97"/>
      <c r="HF40" s="97"/>
      <c r="HG40" s="97"/>
      <c r="HH40" s="97"/>
      <c r="HI40" s="97"/>
      <c r="HJ40" s="97"/>
      <c r="HK40" s="97"/>
      <c r="HL40" s="97"/>
      <c r="HM40" s="97"/>
      <c r="HN40" s="97"/>
      <c r="HO40" s="97"/>
      <c r="HP40" s="97"/>
      <c r="HQ40" s="97"/>
      <c r="HR40" s="97"/>
      <c r="HS40" s="97"/>
      <c r="HT40" s="97"/>
      <c r="HU40" s="97"/>
      <c r="HV40" s="97"/>
      <c r="HW40" s="97"/>
      <c r="HX40" s="97"/>
      <c r="HY40" s="97"/>
      <c r="HZ40" s="97"/>
      <c r="IA40" s="97"/>
      <c r="IB40" s="97"/>
      <c r="IC40" s="97"/>
      <c r="ID40" s="97"/>
      <c r="IE40" s="97"/>
      <c r="IF40" s="97"/>
      <c r="IG40" s="97"/>
      <c r="IH40" s="97"/>
      <c r="II40" s="97"/>
      <c r="IJ40" s="97"/>
      <c r="IK40" s="97"/>
    </row>
    <row r="41" spans="1:245" s="273" customFormat="1" x14ac:dyDescent="0.2">
      <c r="A41" s="2555" t="s">
        <v>455</v>
      </c>
      <c r="B41" s="2554"/>
      <c r="C41" s="2554"/>
      <c r="D41" s="2589"/>
      <c r="E41" s="2554"/>
      <c r="F41" s="2554"/>
      <c r="H41" s="97"/>
      <c r="I41" s="97"/>
      <c r="J41" s="97"/>
      <c r="K41" s="97"/>
      <c r="L41" s="97"/>
      <c r="M41" s="97"/>
      <c r="N41" s="97"/>
      <c r="O41" s="97"/>
      <c r="P41" s="97"/>
      <c r="Q41" s="97"/>
      <c r="R41" s="97"/>
      <c r="S41" s="97"/>
      <c r="T41" s="97"/>
      <c r="U41" s="97"/>
      <c r="V41" s="97"/>
      <c r="W41" s="97"/>
      <c r="X41" s="97"/>
      <c r="Y41" s="97"/>
      <c r="Z41" s="97"/>
      <c r="AA41" s="97"/>
      <c r="AB41" s="97"/>
      <c r="AC41" s="97"/>
      <c r="AD41" s="97"/>
      <c r="AE41" s="97"/>
      <c r="AF41" s="97"/>
      <c r="AG41" s="97"/>
      <c r="AH41" s="97"/>
      <c r="AI41" s="97"/>
      <c r="AJ41" s="97"/>
      <c r="AK41" s="97"/>
      <c r="AL41" s="97"/>
      <c r="AM41" s="97"/>
      <c r="AN41" s="97"/>
      <c r="AO41" s="97"/>
      <c r="AP41" s="97"/>
      <c r="AQ41" s="97"/>
      <c r="AR41" s="97"/>
      <c r="AS41" s="97"/>
      <c r="AT41" s="97"/>
      <c r="AU41" s="97"/>
      <c r="AV41" s="97"/>
      <c r="AW41" s="97"/>
      <c r="AX41" s="97"/>
      <c r="AY41" s="97"/>
      <c r="AZ41" s="97"/>
      <c r="BA41" s="97"/>
      <c r="BB41" s="97"/>
      <c r="BC41" s="97"/>
      <c r="BD41" s="97"/>
      <c r="BE41" s="97"/>
      <c r="BF41" s="97"/>
      <c r="BG41" s="97"/>
      <c r="BH41" s="97"/>
      <c r="BI41" s="97"/>
      <c r="BJ41" s="97"/>
      <c r="BK41" s="97"/>
      <c r="BL41" s="97"/>
      <c r="BM41" s="97"/>
      <c r="BN41" s="97"/>
      <c r="BO41" s="97"/>
      <c r="BP41" s="97"/>
      <c r="BQ41" s="97"/>
      <c r="BR41" s="97"/>
      <c r="BS41" s="97"/>
      <c r="BT41" s="97"/>
      <c r="BU41" s="97"/>
      <c r="BV41" s="97"/>
      <c r="BW41" s="97"/>
      <c r="BX41" s="97"/>
      <c r="BY41" s="97"/>
      <c r="BZ41" s="97"/>
      <c r="CA41" s="97"/>
      <c r="CB41" s="97"/>
      <c r="CC41" s="97"/>
      <c r="CD41" s="97"/>
      <c r="CE41" s="97"/>
      <c r="CF41" s="97"/>
      <c r="CG41" s="97"/>
      <c r="CH41" s="97"/>
      <c r="CI41" s="97"/>
      <c r="CJ41" s="97"/>
      <c r="CK41" s="97"/>
      <c r="CL41" s="97"/>
      <c r="CM41" s="97"/>
      <c r="CN41" s="97"/>
      <c r="CO41" s="97"/>
      <c r="CP41" s="97"/>
      <c r="CQ41" s="97"/>
      <c r="CR41" s="97"/>
      <c r="CS41" s="97"/>
      <c r="CT41" s="97"/>
      <c r="CU41" s="97"/>
      <c r="CV41" s="97"/>
      <c r="CW41" s="97"/>
      <c r="CX41" s="97"/>
      <c r="CY41" s="97"/>
      <c r="CZ41" s="97"/>
      <c r="DA41" s="97"/>
      <c r="DB41" s="97"/>
      <c r="DC41" s="97"/>
      <c r="DD41" s="97"/>
      <c r="DE41" s="97"/>
      <c r="DF41" s="97"/>
      <c r="DG41" s="97"/>
      <c r="DH41" s="97"/>
      <c r="DI41" s="97"/>
      <c r="DJ41" s="97"/>
      <c r="DK41" s="97"/>
      <c r="DL41" s="97"/>
      <c r="DM41" s="97"/>
      <c r="DN41" s="97"/>
      <c r="DO41" s="97"/>
      <c r="DP41" s="97"/>
      <c r="DQ41" s="97"/>
      <c r="DR41" s="97"/>
      <c r="DS41" s="97"/>
      <c r="DT41" s="97"/>
      <c r="DU41" s="97"/>
      <c r="DV41" s="97"/>
      <c r="DW41" s="97"/>
      <c r="DX41" s="97"/>
      <c r="DY41" s="97"/>
      <c r="DZ41" s="97"/>
      <c r="EA41" s="97"/>
      <c r="EB41" s="97"/>
      <c r="EC41" s="97"/>
      <c r="ED41" s="97"/>
      <c r="EE41" s="97"/>
      <c r="EF41" s="97"/>
      <c r="EG41" s="97"/>
      <c r="EH41" s="97"/>
      <c r="EI41" s="97"/>
      <c r="EJ41" s="97"/>
      <c r="EK41" s="97"/>
      <c r="EL41" s="97"/>
      <c r="EM41" s="97"/>
      <c r="EN41" s="97"/>
      <c r="EO41" s="97"/>
      <c r="EP41" s="97"/>
      <c r="EQ41" s="97"/>
      <c r="ER41" s="97"/>
      <c r="ES41" s="97"/>
      <c r="ET41" s="97"/>
      <c r="EU41" s="97"/>
      <c r="EV41" s="97"/>
      <c r="EW41" s="97"/>
      <c r="EX41" s="97"/>
      <c r="EY41" s="97"/>
      <c r="EZ41" s="97"/>
      <c r="FA41" s="97"/>
      <c r="FB41" s="97"/>
      <c r="FC41" s="97"/>
      <c r="FD41" s="97"/>
      <c r="FE41" s="97"/>
      <c r="FF41" s="97"/>
      <c r="FG41" s="97"/>
      <c r="FH41" s="97"/>
      <c r="FI41" s="97"/>
      <c r="FJ41" s="97"/>
      <c r="FK41" s="97"/>
      <c r="FL41" s="97"/>
      <c r="FM41" s="97"/>
      <c r="FN41" s="97"/>
      <c r="FO41" s="97"/>
      <c r="FP41" s="97"/>
      <c r="FQ41" s="97"/>
      <c r="FR41" s="97"/>
      <c r="FS41" s="97"/>
      <c r="FT41" s="97"/>
      <c r="FU41" s="97"/>
      <c r="FV41" s="97"/>
      <c r="FW41" s="97"/>
      <c r="FX41" s="97"/>
      <c r="FY41" s="97"/>
      <c r="FZ41" s="97"/>
      <c r="GA41" s="97"/>
      <c r="GB41" s="97"/>
      <c r="GC41" s="97"/>
      <c r="GD41" s="97"/>
      <c r="GE41" s="97"/>
      <c r="GF41" s="97"/>
      <c r="GG41" s="97"/>
      <c r="GH41" s="97"/>
      <c r="GI41" s="97"/>
      <c r="GJ41" s="97"/>
      <c r="GK41" s="97"/>
      <c r="GL41" s="97"/>
      <c r="GM41" s="97"/>
      <c r="GN41" s="97"/>
      <c r="GO41" s="97"/>
      <c r="GP41" s="97"/>
      <c r="GQ41" s="97"/>
      <c r="GR41" s="97"/>
      <c r="GS41" s="97"/>
      <c r="GT41" s="97"/>
      <c r="GU41" s="97"/>
      <c r="GV41" s="97"/>
      <c r="GW41" s="97"/>
      <c r="GX41" s="97"/>
      <c r="GY41" s="97"/>
      <c r="GZ41" s="97"/>
      <c r="HA41" s="97"/>
      <c r="HB41" s="97"/>
      <c r="HC41" s="97"/>
      <c r="HD41" s="97"/>
      <c r="HE41" s="97"/>
      <c r="HF41" s="97"/>
      <c r="HG41" s="97"/>
      <c r="HH41" s="97"/>
      <c r="HI41" s="97"/>
      <c r="HJ41" s="97"/>
      <c r="HK41" s="97"/>
      <c r="HL41" s="97"/>
      <c r="HM41" s="97"/>
      <c r="HN41" s="97"/>
      <c r="HO41" s="97"/>
      <c r="HP41" s="97"/>
      <c r="HQ41" s="97"/>
      <c r="HR41" s="97"/>
      <c r="HS41" s="97"/>
      <c r="HT41" s="97"/>
      <c r="HU41" s="97"/>
      <c r="HV41" s="97"/>
      <c r="HW41" s="97"/>
      <c r="HX41" s="97"/>
      <c r="HY41" s="97"/>
      <c r="HZ41" s="97"/>
      <c r="IA41" s="97"/>
      <c r="IB41" s="97"/>
      <c r="IC41" s="97"/>
      <c r="ID41" s="97"/>
      <c r="IE41" s="97"/>
      <c r="IF41" s="97"/>
      <c r="IG41" s="97"/>
      <c r="IH41" s="97"/>
      <c r="II41" s="97"/>
      <c r="IJ41" s="97"/>
      <c r="IK41" s="97"/>
    </row>
    <row r="42" spans="1:245" s="273" customFormat="1" x14ac:dyDescent="0.2">
      <c r="A42" s="2555" t="s">
        <v>22</v>
      </c>
      <c r="B42" s="2554"/>
      <c r="C42" s="2554"/>
      <c r="D42" s="2589"/>
      <c r="E42" s="2554"/>
      <c r="F42" s="2554"/>
      <c r="H42" s="97"/>
      <c r="I42" s="97"/>
      <c r="J42" s="97"/>
      <c r="K42" s="97"/>
      <c r="L42" s="97"/>
      <c r="M42" s="97"/>
      <c r="N42" s="97"/>
      <c r="O42" s="97"/>
      <c r="P42" s="97"/>
      <c r="Q42" s="97"/>
      <c r="R42" s="97"/>
      <c r="S42" s="97"/>
      <c r="T42" s="97"/>
      <c r="U42" s="97"/>
      <c r="V42" s="97"/>
      <c r="W42" s="97"/>
      <c r="X42" s="97"/>
      <c r="Y42" s="97"/>
      <c r="Z42" s="97"/>
      <c r="AA42" s="97"/>
      <c r="AB42" s="97"/>
      <c r="AC42" s="97"/>
      <c r="AD42" s="97"/>
      <c r="AE42" s="97"/>
      <c r="AF42" s="97"/>
      <c r="AG42" s="97"/>
      <c r="AH42" s="97"/>
      <c r="AI42" s="97"/>
      <c r="AJ42" s="97"/>
      <c r="AK42" s="97"/>
      <c r="AL42" s="97"/>
      <c r="AM42" s="97"/>
      <c r="AN42" s="97"/>
      <c r="AO42" s="97"/>
      <c r="AP42" s="97"/>
      <c r="AQ42" s="97"/>
      <c r="AR42" s="97"/>
      <c r="AS42" s="97"/>
      <c r="AT42" s="97"/>
      <c r="AU42" s="97"/>
      <c r="AV42" s="97"/>
      <c r="AW42" s="97"/>
      <c r="AX42" s="97"/>
      <c r="AY42" s="97"/>
      <c r="AZ42" s="97"/>
      <c r="BA42" s="97"/>
      <c r="BB42" s="97"/>
      <c r="BC42" s="97"/>
      <c r="BD42" s="97"/>
      <c r="BE42" s="97"/>
      <c r="BF42" s="97"/>
      <c r="BG42" s="97"/>
      <c r="BH42" s="97"/>
      <c r="BI42" s="97"/>
      <c r="BJ42" s="97"/>
      <c r="BK42" s="97"/>
      <c r="BL42" s="97"/>
      <c r="BM42" s="97"/>
      <c r="BN42" s="97"/>
      <c r="BO42" s="97"/>
      <c r="BP42" s="97"/>
      <c r="BQ42" s="97"/>
      <c r="BR42" s="97"/>
      <c r="BS42" s="97"/>
      <c r="BT42" s="97"/>
      <c r="BU42" s="97"/>
      <c r="BV42" s="97"/>
      <c r="BW42" s="97"/>
      <c r="BX42" s="97"/>
      <c r="BY42" s="97"/>
      <c r="BZ42" s="97"/>
      <c r="CA42" s="97"/>
      <c r="CB42" s="97"/>
      <c r="CC42" s="97"/>
      <c r="CD42" s="97"/>
      <c r="CE42" s="97"/>
      <c r="CF42" s="97"/>
      <c r="CG42" s="97"/>
      <c r="CH42" s="97"/>
      <c r="CI42" s="97"/>
      <c r="CJ42" s="97"/>
      <c r="CK42" s="97"/>
      <c r="CL42" s="97"/>
      <c r="CM42" s="97"/>
      <c r="CN42" s="97"/>
      <c r="CO42" s="97"/>
      <c r="CP42" s="97"/>
      <c r="CQ42" s="97"/>
      <c r="CR42" s="97"/>
      <c r="CS42" s="97"/>
      <c r="CT42" s="97"/>
      <c r="CU42" s="97"/>
      <c r="CV42" s="97"/>
      <c r="CW42" s="97"/>
      <c r="CX42" s="97"/>
      <c r="CY42" s="97"/>
      <c r="CZ42" s="97"/>
      <c r="DA42" s="97"/>
      <c r="DB42" s="97"/>
      <c r="DC42" s="97"/>
      <c r="DD42" s="97"/>
      <c r="DE42" s="97"/>
      <c r="DF42" s="97"/>
      <c r="DG42" s="97"/>
      <c r="DH42" s="97"/>
      <c r="DI42" s="97"/>
      <c r="DJ42" s="97"/>
      <c r="DK42" s="97"/>
      <c r="DL42" s="97"/>
      <c r="DM42" s="97"/>
      <c r="DN42" s="97"/>
      <c r="DO42" s="97"/>
      <c r="DP42" s="97"/>
      <c r="DQ42" s="97"/>
      <c r="DR42" s="97"/>
      <c r="DS42" s="97"/>
      <c r="DT42" s="97"/>
      <c r="DU42" s="97"/>
      <c r="DV42" s="97"/>
      <c r="DW42" s="97"/>
      <c r="DX42" s="97"/>
      <c r="DY42" s="97"/>
      <c r="DZ42" s="97"/>
      <c r="EA42" s="97"/>
      <c r="EB42" s="97"/>
      <c r="EC42" s="97"/>
      <c r="ED42" s="97"/>
      <c r="EE42" s="97"/>
      <c r="EF42" s="97"/>
      <c r="EG42" s="97"/>
      <c r="EH42" s="97"/>
      <c r="EI42" s="97"/>
      <c r="EJ42" s="97"/>
      <c r="EK42" s="97"/>
      <c r="EL42" s="97"/>
      <c r="EM42" s="97"/>
      <c r="EN42" s="97"/>
      <c r="EO42" s="97"/>
      <c r="EP42" s="97"/>
      <c r="EQ42" s="97"/>
      <c r="ER42" s="97"/>
      <c r="ES42" s="97"/>
      <c r="ET42" s="97"/>
      <c r="EU42" s="97"/>
      <c r="EV42" s="97"/>
      <c r="EW42" s="97"/>
      <c r="EX42" s="97"/>
      <c r="EY42" s="97"/>
      <c r="EZ42" s="97"/>
      <c r="FA42" s="97"/>
      <c r="FB42" s="97"/>
      <c r="FC42" s="97"/>
      <c r="FD42" s="97"/>
      <c r="FE42" s="97"/>
      <c r="FF42" s="97"/>
      <c r="FG42" s="97"/>
      <c r="FH42" s="97"/>
      <c r="FI42" s="97"/>
      <c r="FJ42" s="97"/>
      <c r="FK42" s="97"/>
      <c r="FL42" s="97"/>
      <c r="FM42" s="97"/>
      <c r="FN42" s="97"/>
      <c r="FO42" s="97"/>
      <c r="FP42" s="97"/>
      <c r="FQ42" s="97"/>
      <c r="FR42" s="97"/>
      <c r="FS42" s="97"/>
      <c r="FT42" s="97"/>
      <c r="FU42" s="97"/>
      <c r="FV42" s="97"/>
      <c r="FW42" s="97"/>
      <c r="FX42" s="97"/>
      <c r="FY42" s="97"/>
      <c r="FZ42" s="97"/>
      <c r="GA42" s="97"/>
      <c r="GB42" s="97"/>
      <c r="GC42" s="97"/>
      <c r="GD42" s="97"/>
      <c r="GE42" s="97"/>
      <c r="GF42" s="97"/>
      <c r="GG42" s="97"/>
      <c r="GH42" s="97"/>
      <c r="GI42" s="97"/>
      <c r="GJ42" s="97"/>
      <c r="GK42" s="97"/>
      <c r="GL42" s="97"/>
      <c r="GM42" s="97"/>
      <c r="GN42" s="97"/>
      <c r="GO42" s="97"/>
      <c r="GP42" s="97"/>
      <c r="GQ42" s="97"/>
      <c r="GR42" s="97"/>
      <c r="GS42" s="97"/>
      <c r="GT42" s="97"/>
      <c r="GU42" s="97"/>
      <c r="GV42" s="97"/>
      <c r="GW42" s="97"/>
      <c r="GX42" s="97"/>
      <c r="GY42" s="97"/>
      <c r="GZ42" s="97"/>
      <c r="HA42" s="97"/>
      <c r="HB42" s="97"/>
      <c r="HC42" s="97"/>
      <c r="HD42" s="97"/>
      <c r="HE42" s="97"/>
      <c r="HF42" s="97"/>
      <c r="HG42" s="97"/>
      <c r="HH42" s="97"/>
      <c r="HI42" s="97"/>
      <c r="HJ42" s="97"/>
      <c r="HK42" s="97"/>
      <c r="HL42" s="97"/>
      <c r="HM42" s="97"/>
      <c r="HN42" s="97"/>
      <c r="HO42" s="97"/>
      <c r="HP42" s="97"/>
      <c r="HQ42" s="97"/>
      <c r="HR42" s="97"/>
      <c r="HS42" s="97"/>
      <c r="HT42" s="97"/>
      <c r="HU42" s="97"/>
      <c r="HV42" s="97"/>
      <c r="HW42" s="97"/>
      <c r="HX42" s="97"/>
      <c r="HY42" s="97"/>
      <c r="HZ42" s="97"/>
      <c r="IA42" s="97"/>
      <c r="IB42" s="97"/>
      <c r="IC42" s="97"/>
      <c r="ID42" s="97"/>
      <c r="IE42" s="97"/>
      <c r="IF42" s="97"/>
      <c r="IG42" s="97"/>
      <c r="IH42" s="97"/>
      <c r="II42" s="97"/>
      <c r="IJ42" s="97"/>
      <c r="IK42" s="97"/>
    </row>
    <row r="43" spans="1:245" s="273" customFormat="1" ht="45" customHeight="1" x14ac:dyDescent="0.2">
      <c r="A43" s="3210" t="s">
        <v>757</v>
      </c>
      <c r="B43" s="3210"/>
      <c r="C43" s="3210"/>
      <c r="D43" s="3210"/>
      <c r="E43" s="3210"/>
      <c r="F43" s="3210"/>
      <c r="H43" s="97"/>
      <c r="I43" s="97"/>
      <c r="J43" s="97"/>
      <c r="K43" s="97"/>
      <c r="L43" s="97"/>
      <c r="M43" s="97"/>
      <c r="N43" s="97"/>
      <c r="O43" s="97"/>
      <c r="P43" s="97"/>
      <c r="Q43" s="97"/>
      <c r="R43" s="97"/>
      <c r="S43" s="97"/>
      <c r="T43" s="97"/>
      <c r="U43" s="97"/>
      <c r="V43" s="97"/>
      <c r="W43" s="97"/>
      <c r="X43" s="97"/>
      <c r="Y43" s="97"/>
      <c r="Z43" s="97"/>
      <c r="AA43" s="97"/>
      <c r="AB43" s="97"/>
      <c r="AC43" s="97"/>
      <c r="AD43" s="97"/>
      <c r="AE43" s="97"/>
      <c r="AF43" s="97"/>
      <c r="AG43" s="97"/>
      <c r="AH43" s="97"/>
      <c r="AI43" s="97"/>
      <c r="AJ43" s="97"/>
      <c r="AK43" s="97"/>
      <c r="AL43" s="97"/>
      <c r="AM43" s="97"/>
      <c r="AN43" s="97"/>
      <c r="AO43" s="97"/>
      <c r="AP43" s="97"/>
      <c r="AQ43" s="97"/>
      <c r="AR43" s="97"/>
      <c r="AS43" s="97"/>
      <c r="AT43" s="97"/>
      <c r="AU43" s="97"/>
      <c r="AV43" s="97"/>
      <c r="AW43" s="97"/>
      <c r="AX43" s="97"/>
      <c r="AY43" s="97"/>
      <c r="AZ43" s="97"/>
      <c r="BA43" s="97"/>
      <c r="BB43" s="97"/>
      <c r="BC43" s="97"/>
      <c r="BD43" s="97"/>
      <c r="BE43" s="97"/>
      <c r="BF43" s="97"/>
      <c r="BG43" s="97"/>
      <c r="BH43" s="97"/>
      <c r="BI43" s="97"/>
      <c r="BJ43" s="97"/>
      <c r="BK43" s="97"/>
      <c r="BL43" s="97"/>
      <c r="BM43" s="97"/>
      <c r="BN43" s="97"/>
      <c r="BO43" s="97"/>
      <c r="BP43" s="97"/>
      <c r="BQ43" s="97"/>
      <c r="BR43" s="97"/>
      <c r="BS43" s="97"/>
      <c r="BT43" s="97"/>
      <c r="BU43" s="97"/>
      <c r="BV43" s="97"/>
      <c r="BW43" s="97"/>
      <c r="BX43" s="97"/>
      <c r="BY43" s="97"/>
      <c r="BZ43" s="97"/>
      <c r="CA43" s="97"/>
      <c r="CB43" s="97"/>
      <c r="CC43" s="97"/>
      <c r="CD43" s="97"/>
      <c r="CE43" s="97"/>
      <c r="CF43" s="97"/>
      <c r="CG43" s="97"/>
      <c r="CH43" s="97"/>
      <c r="CI43" s="97"/>
      <c r="CJ43" s="97"/>
      <c r="CK43" s="97"/>
      <c r="CL43" s="97"/>
      <c r="CM43" s="97"/>
      <c r="CN43" s="97"/>
      <c r="CO43" s="97"/>
      <c r="CP43" s="97"/>
      <c r="CQ43" s="97"/>
      <c r="CR43" s="97"/>
      <c r="CS43" s="97"/>
      <c r="CT43" s="97"/>
      <c r="CU43" s="97"/>
      <c r="CV43" s="97"/>
      <c r="CW43" s="97"/>
      <c r="CX43" s="97"/>
      <c r="CY43" s="97"/>
      <c r="CZ43" s="97"/>
      <c r="DA43" s="97"/>
      <c r="DB43" s="97"/>
      <c r="DC43" s="97"/>
      <c r="DD43" s="97"/>
      <c r="DE43" s="97"/>
      <c r="DF43" s="97"/>
      <c r="DG43" s="97"/>
      <c r="DH43" s="97"/>
      <c r="DI43" s="97"/>
      <c r="DJ43" s="97"/>
      <c r="DK43" s="97"/>
      <c r="DL43" s="97"/>
      <c r="DM43" s="97"/>
      <c r="DN43" s="97"/>
      <c r="DO43" s="97"/>
      <c r="DP43" s="97"/>
      <c r="DQ43" s="97"/>
      <c r="DR43" s="97"/>
      <c r="DS43" s="97"/>
      <c r="DT43" s="97"/>
      <c r="DU43" s="97"/>
      <c r="DV43" s="97"/>
      <c r="DW43" s="97"/>
      <c r="DX43" s="97"/>
      <c r="DY43" s="97"/>
      <c r="DZ43" s="97"/>
      <c r="EA43" s="97"/>
      <c r="EB43" s="97"/>
      <c r="EC43" s="97"/>
      <c r="ED43" s="97"/>
      <c r="EE43" s="97"/>
      <c r="EF43" s="97"/>
      <c r="EG43" s="97"/>
      <c r="EH43" s="97"/>
      <c r="EI43" s="97"/>
      <c r="EJ43" s="97"/>
      <c r="EK43" s="97"/>
      <c r="EL43" s="97"/>
      <c r="EM43" s="97"/>
      <c r="EN43" s="97"/>
      <c r="EO43" s="97"/>
      <c r="EP43" s="97"/>
      <c r="EQ43" s="97"/>
      <c r="ER43" s="97"/>
      <c r="ES43" s="97"/>
      <c r="ET43" s="97"/>
      <c r="EU43" s="97"/>
      <c r="EV43" s="97"/>
      <c r="EW43" s="97"/>
      <c r="EX43" s="97"/>
      <c r="EY43" s="97"/>
      <c r="EZ43" s="97"/>
      <c r="FA43" s="97"/>
      <c r="FB43" s="97"/>
      <c r="FC43" s="97"/>
      <c r="FD43" s="97"/>
      <c r="FE43" s="97"/>
      <c r="FF43" s="97"/>
      <c r="FG43" s="97"/>
      <c r="FH43" s="97"/>
      <c r="FI43" s="97"/>
      <c r="FJ43" s="97"/>
      <c r="FK43" s="97"/>
      <c r="FL43" s="97"/>
      <c r="FM43" s="97"/>
      <c r="FN43" s="97"/>
      <c r="FO43" s="97"/>
      <c r="FP43" s="97"/>
      <c r="FQ43" s="97"/>
      <c r="FR43" s="97"/>
      <c r="FS43" s="97"/>
      <c r="FT43" s="97"/>
      <c r="FU43" s="97"/>
      <c r="FV43" s="97"/>
      <c r="FW43" s="97"/>
      <c r="FX43" s="97"/>
      <c r="FY43" s="97"/>
      <c r="FZ43" s="97"/>
      <c r="GA43" s="97"/>
      <c r="GB43" s="97"/>
      <c r="GC43" s="97"/>
      <c r="GD43" s="97"/>
      <c r="GE43" s="97"/>
      <c r="GF43" s="97"/>
      <c r="GG43" s="97"/>
      <c r="GH43" s="97"/>
      <c r="GI43" s="97"/>
      <c r="GJ43" s="97"/>
      <c r="GK43" s="97"/>
      <c r="GL43" s="97"/>
      <c r="GM43" s="97"/>
      <c r="GN43" s="97"/>
      <c r="GO43" s="97"/>
      <c r="GP43" s="97"/>
      <c r="GQ43" s="97"/>
      <c r="GR43" s="97"/>
      <c r="GS43" s="97"/>
      <c r="GT43" s="97"/>
      <c r="GU43" s="97"/>
      <c r="GV43" s="97"/>
      <c r="GW43" s="97"/>
      <c r="GX43" s="97"/>
      <c r="GY43" s="97"/>
      <c r="GZ43" s="97"/>
      <c r="HA43" s="97"/>
      <c r="HB43" s="97"/>
      <c r="HC43" s="97"/>
      <c r="HD43" s="97"/>
      <c r="HE43" s="97"/>
      <c r="HF43" s="97"/>
      <c r="HG43" s="97"/>
      <c r="HH43" s="97"/>
      <c r="HI43" s="97"/>
      <c r="HJ43" s="97"/>
      <c r="HK43" s="97"/>
      <c r="HL43" s="97"/>
      <c r="HM43" s="97"/>
      <c r="HN43" s="97"/>
      <c r="HO43" s="97"/>
      <c r="HP43" s="97"/>
      <c r="HQ43" s="97"/>
      <c r="HR43" s="97"/>
      <c r="HS43" s="97"/>
      <c r="HT43" s="97"/>
      <c r="HU43" s="97"/>
      <c r="HV43" s="97"/>
      <c r="HW43" s="97"/>
      <c r="HX43" s="97"/>
      <c r="HY43" s="97"/>
      <c r="HZ43" s="97"/>
      <c r="IA43" s="97"/>
      <c r="IB43" s="97"/>
      <c r="IC43" s="97"/>
      <c r="ID43" s="97"/>
      <c r="IE43" s="97"/>
      <c r="IF43" s="97"/>
      <c r="IG43" s="97"/>
      <c r="IH43" s="97"/>
      <c r="II43" s="97"/>
      <c r="IJ43" s="97"/>
      <c r="IK43" s="97"/>
    </row>
    <row r="44" spans="1:245" s="273" customFormat="1" x14ac:dyDescent="0.2">
      <c r="A44" s="1555"/>
      <c r="D44" s="640"/>
      <c r="H44" s="97"/>
      <c r="I44" s="97"/>
      <c r="J44" s="97"/>
      <c r="K44" s="97"/>
      <c r="L44" s="97"/>
      <c r="M44" s="97"/>
      <c r="N44" s="97"/>
      <c r="O44" s="97"/>
      <c r="P44" s="97"/>
      <c r="Q44" s="97"/>
      <c r="R44" s="97"/>
      <c r="S44" s="97"/>
      <c r="T44" s="97"/>
      <c r="U44" s="97"/>
      <c r="V44" s="97"/>
      <c r="W44" s="97"/>
      <c r="X44" s="97"/>
      <c r="Y44" s="97"/>
      <c r="Z44" s="97"/>
      <c r="AA44" s="97"/>
      <c r="AB44" s="97"/>
      <c r="AC44" s="97"/>
      <c r="AD44" s="97"/>
      <c r="AE44" s="97"/>
      <c r="AF44" s="97"/>
      <c r="AG44" s="97"/>
      <c r="AH44" s="97"/>
      <c r="AI44" s="97"/>
      <c r="AJ44" s="97"/>
      <c r="AK44" s="97"/>
      <c r="AL44" s="97"/>
      <c r="AM44" s="97"/>
      <c r="AN44" s="97"/>
      <c r="AO44" s="97"/>
      <c r="AP44" s="97"/>
      <c r="AQ44" s="97"/>
      <c r="AR44" s="97"/>
      <c r="AS44" s="97"/>
      <c r="AT44" s="97"/>
      <c r="AU44" s="97"/>
      <c r="AV44" s="97"/>
      <c r="AW44" s="97"/>
      <c r="AX44" s="97"/>
      <c r="AY44" s="97"/>
      <c r="AZ44" s="97"/>
      <c r="BA44" s="97"/>
      <c r="BB44" s="97"/>
      <c r="BC44" s="97"/>
      <c r="BD44" s="97"/>
      <c r="BE44" s="97"/>
      <c r="BF44" s="97"/>
      <c r="BG44" s="97"/>
      <c r="BH44" s="97"/>
      <c r="BI44" s="97"/>
      <c r="BJ44" s="97"/>
      <c r="BK44" s="97"/>
      <c r="BL44" s="97"/>
      <c r="BM44" s="97"/>
      <c r="BN44" s="97"/>
      <c r="BO44" s="97"/>
      <c r="BP44" s="97"/>
      <c r="BQ44" s="97"/>
      <c r="BR44" s="97"/>
      <c r="BS44" s="97"/>
      <c r="BT44" s="97"/>
      <c r="BU44" s="97"/>
      <c r="BV44" s="97"/>
      <c r="BW44" s="97"/>
      <c r="BX44" s="97"/>
      <c r="BY44" s="97"/>
      <c r="BZ44" s="97"/>
      <c r="CA44" s="97"/>
      <c r="CB44" s="97"/>
      <c r="CC44" s="97"/>
      <c r="CD44" s="97"/>
      <c r="CE44" s="97"/>
      <c r="CF44" s="97"/>
      <c r="CG44" s="97"/>
      <c r="CH44" s="97"/>
      <c r="CI44" s="97"/>
      <c r="CJ44" s="97"/>
      <c r="CK44" s="97"/>
      <c r="CL44" s="97"/>
      <c r="CM44" s="97"/>
      <c r="CN44" s="97"/>
      <c r="CO44" s="97"/>
      <c r="CP44" s="97"/>
      <c r="CQ44" s="97"/>
      <c r="CR44" s="97"/>
      <c r="CS44" s="97"/>
      <c r="CT44" s="97"/>
      <c r="CU44" s="97"/>
      <c r="CV44" s="97"/>
      <c r="CW44" s="97"/>
      <c r="CX44" s="97"/>
      <c r="CY44" s="97"/>
      <c r="CZ44" s="97"/>
      <c r="DA44" s="97"/>
      <c r="DB44" s="97"/>
      <c r="DC44" s="97"/>
      <c r="DD44" s="97"/>
      <c r="DE44" s="97"/>
      <c r="DF44" s="97"/>
      <c r="DG44" s="97"/>
      <c r="DH44" s="97"/>
      <c r="DI44" s="97"/>
      <c r="DJ44" s="97"/>
      <c r="DK44" s="97"/>
      <c r="DL44" s="97"/>
      <c r="DM44" s="97"/>
      <c r="DN44" s="97"/>
      <c r="DO44" s="97"/>
      <c r="DP44" s="97"/>
      <c r="DQ44" s="97"/>
      <c r="DR44" s="97"/>
      <c r="DS44" s="97"/>
      <c r="DT44" s="97"/>
      <c r="DU44" s="97"/>
      <c r="DV44" s="97"/>
      <c r="DW44" s="97"/>
      <c r="DX44" s="97"/>
      <c r="DY44" s="97"/>
      <c r="DZ44" s="97"/>
      <c r="EA44" s="97"/>
      <c r="EB44" s="97"/>
      <c r="EC44" s="97"/>
      <c r="ED44" s="97"/>
      <c r="EE44" s="97"/>
      <c r="EF44" s="97"/>
      <c r="EG44" s="97"/>
      <c r="EH44" s="97"/>
      <c r="EI44" s="97"/>
      <c r="EJ44" s="97"/>
      <c r="EK44" s="97"/>
      <c r="EL44" s="97"/>
      <c r="EM44" s="97"/>
      <c r="EN44" s="97"/>
      <c r="EO44" s="97"/>
      <c r="EP44" s="97"/>
      <c r="EQ44" s="97"/>
      <c r="ER44" s="97"/>
      <c r="ES44" s="97"/>
      <c r="ET44" s="97"/>
      <c r="EU44" s="97"/>
      <c r="EV44" s="97"/>
      <c r="EW44" s="97"/>
      <c r="EX44" s="97"/>
      <c r="EY44" s="97"/>
      <c r="EZ44" s="97"/>
      <c r="FA44" s="97"/>
      <c r="FB44" s="97"/>
      <c r="FC44" s="97"/>
      <c r="FD44" s="97"/>
      <c r="FE44" s="97"/>
      <c r="FF44" s="97"/>
      <c r="FG44" s="97"/>
      <c r="FH44" s="97"/>
      <c r="FI44" s="97"/>
      <c r="FJ44" s="97"/>
      <c r="FK44" s="97"/>
      <c r="FL44" s="97"/>
      <c r="FM44" s="97"/>
      <c r="FN44" s="97"/>
      <c r="FO44" s="97"/>
      <c r="FP44" s="97"/>
      <c r="FQ44" s="97"/>
      <c r="FR44" s="97"/>
      <c r="FS44" s="97"/>
      <c r="FT44" s="97"/>
      <c r="FU44" s="97"/>
      <c r="FV44" s="97"/>
      <c r="FW44" s="97"/>
      <c r="FX44" s="97"/>
      <c r="FY44" s="97"/>
      <c r="FZ44" s="97"/>
      <c r="GA44" s="97"/>
      <c r="GB44" s="97"/>
      <c r="GC44" s="97"/>
      <c r="GD44" s="97"/>
      <c r="GE44" s="97"/>
      <c r="GF44" s="97"/>
      <c r="GG44" s="97"/>
      <c r="GH44" s="97"/>
      <c r="GI44" s="97"/>
      <c r="GJ44" s="97"/>
      <c r="GK44" s="97"/>
      <c r="GL44" s="97"/>
      <c r="GM44" s="97"/>
      <c r="GN44" s="97"/>
      <c r="GO44" s="97"/>
      <c r="GP44" s="97"/>
      <c r="GQ44" s="97"/>
      <c r="GR44" s="97"/>
      <c r="GS44" s="97"/>
      <c r="GT44" s="97"/>
      <c r="GU44" s="97"/>
      <c r="GV44" s="97"/>
      <c r="GW44" s="97"/>
      <c r="GX44" s="97"/>
      <c r="GY44" s="97"/>
      <c r="GZ44" s="97"/>
      <c r="HA44" s="97"/>
      <c r="HB44" s="97"/>
      <c r="HC44" s="97"/>
      <c r="HD44" s="97"/>
      <c r="HE44" s="97"/>
      <c r="HF44" s="97"/>
      <c r="HG44" s="97"/>
      <c r="HH44" s="97"/>
      <c r="HI44" s="97"/>
      <c r="HJ44" s="97"/>
      <c r="HK44" s="97"/>
      <c r="HL44" s="97"/>
      <c r="HM44" s="97"/>
      <c r="HN44" s="97"/>
      <c r="HO44" s="97"/>
      <c r="HP44" s="97"/>
      <c r="HQ44" s="97"/>
      <c r="HR44" s="97"/>
      <c r="HS44" s="97"/>
      <c r="HT44" s="97"/>
      <c r="HU44" s="97"/>
      <c r="HV44" s="97"/>
      <c r="HW44" s="97"/>
      <c r="HX44" s="97"/>
      <c r="HY44" s="97"/>
      <c r="HZ44" s="97"/>
      <c r="IA44" s="97"/>
      <c r="IB44" s="97"/>
      <c r="IC44" s="97"/>
      <c r="ID44" s="97"/>
      <c r="IE44" s="97"/>
      <c r="IF44" s="97"/>
      <c r="IG44" s="97"/>
      <c r="IH44" s="97"/>
      <c r="II44" s="97"/>
      <c r="IJ44" s="97"/>
      <c r="IK44" s="97"/>
    </row>
  </sheetData>
  <mergeCells count="7">
    <mergeCell ref="A6:A9"/>
    <mergeCell ref="A43:F43"/>
    <mergeCell ref="A1:F1"/>
    <mergeCell ref="A5:F5"/>
    <mergeCell ref="A2:F2"/>
    <mergeCell ref="A3:F3"/>
    <mergeCell ref="A4:F4"/>
  </mergeCells>
  <printOptions horizontalCentered="1"/>
  <pageMargins left="0.7" right="0.7" top="0.75" bottom="0.5" header="0.3" footer="0.3"/>
  <pageSetup scale="74" orientation="landscape" r:id="rId1"/>
  <headerFooter>
    <oddFooter>&amp;R2015 Data Tables</odd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300-000000000000}">
  <sheetPr>
    <pageSetUpPr fitToPage="1"/>
  </sheetPr>
  <dimension ref="A1:L44"/>
  <sheetViews>
    <sheetView zoomScale="80" zoomScaleNormal="80" workbookViewId="0">
      <pane ySplit="10" topLeftCell="A26" activePane="bottomLeft" state="frozen"/>
      <selection activeCell="A48" sqref="A48:O48"/>
      <selection pane="bottomLeft" sqref="A1:H1"/>
    </sheetView>
  </sheetViews>
  <sheetFormatPr defaultColWidth="9.140625" defaultRowHeight="12.75" x14ac:dyDescent="0.2"/>
  <cols>
    <col min="1" max="1" width="25.7109375" style="97" customWidth="1"/>
    <col min="2" max="2" width="18.7109375" style="97" customWidth="1"/>
    <col min="3" max="3" width="12.7109375" style="97" customWidth="1"/>
    <col min="4" max="4" width="15.7109375" style="97" customWidth="1"/>
    <col min="5" max="5" width="14.140625" style="97" customWidth="1"/>
    <col min="6" max="6" width="14" style="97" customWidth="1"/>
    <col min="7" max="7" width="12.5703125" style="97" bestFit="1" customWidth="1"/>
    <col min="8" max="8" width="15.7109375" style="97" customWidth="1"/>
    <col min="9" max="11" width="9.140625" style="97"/>
    <col min="12" max="12" width="16.5703125" style="97" bestFit="1" customWidth="1"/>
    <col min="13" max="16384" width="9.140625" style="97"/>
  </cols>
  <sheetData>
    <row r="1" spans="1:12" x14ac:dyDescent="0.2">
      <c r="A1" s="3028"/>
      <c r="B1" s="2911"/>
      <c r="C1" s="2911"/>
      <c r="D1" s="2911"/>
      <c r="E1" s="2911"/>
      <c r="F1" s="2911"/>
      <c r="G1" s="2911"/>
      <c r="H1" s="2912"/>
    </row>
    <row r="2" spans="1:12" ht="20.25" x14ac:dyDescent="0.3">
      <c r="A2" s="2693" t="s">
        <v>758</v>
      </c>
      <c r="B2" s="2694"/>
      <c r="C2" s="2694"/>
      <c r="D2" s="2694"/>
      <c r="E2" s="2694"/>
      <c r="F2" s="2694"/>
      <c r="G2" s="2694"/>
      <c r="H2" s="2695"/>
    </row>
    <row r="3" spans="1:12" ht="18" x14ac:dyDescent="0.25">
      <c r="A3" s="2696" t="s">
        <v>301</v>
      </c>
      <c r="B3" s="2697"/>
      <c r="C3" s="2697"/>
      <c r="D3" s="2697"/>
      <c r="E3" s="2697"/>
      <c r="F3" s="2697"/>
      <c r="G3" s="2697"/>
      <c r="H3" s="2698"/>
    </row>
    <row r="4" spans="1:12" ht="18" x14ac:dyDescent="0.25">
      <c r="A4" s="2696" t="s">
        <v>367</v>
      </c>
      <c r="B4" s="2697"/>
      <c r="C4" s="2697"/>
      <c r="D4" s="2697"/>
      <c r="E4" s="2697"/>
      <c r="F4" s="2697"/>
      <c r="G4" s="2697"/>
      <c r="H4" s="2698"/>
      <c r="L4" s="1556"/>
    </row>
    <row r="5" spans="1:12" ht="13.5" thickBot="1" x14ac:dyDescent="0.25">
      <c r="A5" s="3216"/>
      <c r="B5" s="3217"/>
      <c r="C5" s="3217"/>
      <c r="D5" s="3217"/>
      <c r="E5" s="3217"/>
      <c r="F5" s="3217"/>
      <c r="G5" s="3217"/>
      <c r="H5" s="3218"/>
      <c r="L5" s="1556"/>
    </row>
    <row r="6" spans="1:12" ht="12.75" customHeight="1" x14ac:dyDescent="0.2">
      <c r="A6" s="3367" t="s">
        <v>471</v>
      </c>
      <c r="B6" s="1557"/>
      <c r="C6" s="1558"/>
      <c r="D6" s="1559"/>
      <c r="E6" s="1560"/>
      <c r="F6" s="1561"/>
      <c r="G6" s="1560"/>
      <c r="H6" s="1562"/>
    </row>
    <row r="7" spans="1:12" ht="12.75" customHeight="1" x14ac:dyDescent="0.2">
      <c r="A7" s="3214"/>
      <c r="B7" s="1563" t="s">
        <v>21</v>
      </c>
      <c r="C7" s="3369" t="s">
        <v>759</v>
      </c>
      <c r="D7" s="3369"/>
      <c r="E7" s="3369" t="s">
        <v>760</v>
      </c>
      <c r="F7" s="3369"/>
      <c r="G7" s="3369" t="s">
        <v>761</v>
      </c>
      <c r="H7" s="3370"/>
    </row>
    <row r="8" spans="1:12" ht="12.75" customHeight="1" x14ac:dyDescent="0.2">
      <c r="A8" s="3214"/>
      <c r="B8" s="1563" t="s">
        <v>575</v>
      </c>
      <c r="C8" s="3369" t="s">
        <v>575</v>
      </c>
      <c r="D8" s="3369"/>
      <c r="E8" s="3369" t="s">
        <v>575</v>
      </c>
      <c r="F8" s="3369"/>
      <c r="G8" s="3369" t="s">
        <v>575</v>
      </c>
      <c r="H8" s="3370"/>
    </row>
    <row r="9" spans="1:12" ht="12.75" customHeight="1" x14ac:dyDescent="0.2">
      <c r="A9" s="3214"/>
      <c r="B9" s="1564" t="s">
        <v>14</v>
      </c>
      <c r="C9" s="3285" t="s">
        <v>14</v>
      </c>
      <c r="D9" s="3285"/>
      <c r="E9" s="3285" t="s">
        <v>14</v>
      </c>
      <c r="F9" s="3285"/>
      <c r="G9" s="3285" t="s">
        <v>14</v>
      </c>
      <c r="H9" s="3368"/>
    </row>
    <row r="10" spans="1:12" ht="7.5" customHeight="1" thickBot="1" x14ac:dyDescent="0.25">
      <c r="A10" s="3215"/>
      <c r="B10" s="1565"/>
      <c r="C10" s="1155"/>
      <c r="D10" s="1566"/>
      <c r="E10" s="1155"/>
      <c r="F10" s="1567"/>
      <c r="G10" s="1567"/>
      <c r="H10" s="1568"/>
    </row>
    <row r="11" spans="1:12" ht="6" customHeight="1" x14ac:dyDescent="0.2">
      <c r="A11" s="1569"/>
      <c r="B11" s="1570"/>
      <c r="C11" s="1571"/>
      <c r="D11" s="1571"/>
      <c r="E11" s="1159"/>
      <c r="F11" s="1159"/>
      <c r="G11" s="1159"/>
      <c r="H11" s="1572"/>
    </row>
    <row r="12" spans="1:12" ht="17.25" customHeight="1" x14ac:dyDescent="0.2">
      <c r="A12" s="1573">
        <v>1990</v>
      </c>
      <c r="B12" s="1574">
        <v>11573.93</v>
      </c>
      <c r="C12" s="1575">
        <v>6759.93</v>
      </c>
      <c r="D12" s="1576">
        <v>0.58406522244388903</v>
      </c>
      <c r="E12" s="1575">
        <v>2791</v>
      </c>
      <c r="F12" s="1577">
        <v>0.24114540177796132</v>
      </c>
      <c r="G12" s="1575">
        <v>2023</v>
      </c>
      <c r="H12" s="1578">
        <v>0.17478937577814968</v>
      </c>
    </row>
    <row r="13" spans="1:12" ht="16.899999999999999" customHeight="1" x14ac:dyDescent="0.2">
      <c r="A13" s="1573">
        <v>1991</v>
      </c>
      <c r="B13" s="1579">
        <v>13067.89</v>
      </c>
      <c r="C13" s="1580">
        <v>7906.47</v>
      </c>
      <c r="D13" s="1576">
        <v>0.6050303453732776</v>
      </c>
      <c r="E13" s="1580">
        <v>3123.34</v>
      </c>
      <c r="F13" s="1577">
        <v>0.2390087458648642</v>
      </c>
      <c r="G13" s="1580">
        <v>2038.08</v>
      </c>
      <c r="H13" s="1578">
        <v>0.15596090876185825</v>
      </c>
    </row>
    <row r="14" spans="1:12" ht="17.25" customHeight="1" x14ac:dyDescent="0.2">
      <c r="A14" s="1573">
        <v>1992</v>
      </c>
      <c r="B14" s="1579">
        <v>17834.509999999998</v>
      </c>
      <c r="C14" s="1580">
        <v>9500.15</v>
      </c>
      <c r="D14" s="1576">
        <v>0.53268354443155441</v>
      </c>
      <c r="E14" s="1580">
        <v>4411.1000000000004</v>
      </c>
      <c r="F14" s="1577">
        <v>0.24733508237680771</v>
      </c>
      <c r="G14" s="1580">
        <v>3923.26</v>
      </c>
      <c r="H14" s="1578">
        <v>0.21998137319163805</v>
      </c>
    </row>
    <row r="15" spans="1:12" ht="17.25" customHeight="1" x14ac:dyDescent="0.2">
      <c r="A15" s="1573">
        <v>1993</v>
      </c>
      <c r="B15" s="1579">
        <v>19864.150000000001</v>
      </c>
      <c r="C15" s="1580">
        <v>10347.969999999999</v>
      </c>
      <c r="D15" s="1576">
        <v>0.52093696433021286</v>
      </c>
      <c r="E15" s="1580">
        <v>4926.6499999999996</v>
      </c>
      <c r="F15" s="1577">
        <v>0.24801715653576917</v>
      </c>
      <c r="G15" s="1580">
        <v>4589.53</v>
      </c>
      <c r="H15" s="1578">
        <v>0.23104587913401778</v>
      </c>
    </row>
    <row r="16" spans="1:12" ht="17.25" customHeight="1" x14ac:dyDescent="0.2">
      <c r="A16" s="1573">
        <v>1994</v>
      </c>
      <c r="B16" s="1579">
        <v>29193.09</v>
      </c>
      <c r="C16" s="1580">
        <v>13574.88</v>
      </c>
      <c r="D16" s="1576">
        <v>0.46500319082358182</v>
      </c>
      <c r="E16" s="1580">
        <v>7012.44</v>
      </c>
      <c r="F16" s="1577">
        <v>0.24020889874966986</v>
      </c>
      <c r="G16" s="1580">
        <v>8605.77</v>
      </c>
      <c r="H16" s="1578">
        <v>0.29478791042674823</v>
      </c>
    </row>
    <row r="17" spans="1:8" ht="17.25" customHeight="1" x14ac:dyDescent="0.2">
      <c r="A17" s="1573">
        <v>1995</v>
      </c>
      <c r="B17" s="1579">
        <v>22726.48</v>
      </c>
      <c r="C17" s="1580">
        <v>11340</v>
      </c>
      <c r="D17" s="1576">
        <v>0.49897740433186311</v>
      </c>
      <c r="E17" s="1580">
        <v>6236.02</v>
      </c>
      <c r="F17" s="1577">
        <v>0.27439445087844666</v>
      </c>
      <c r="G17" s="1580">
        <v>5150.46</v>
      </c>
      <c r="H17" s="1578">
        <v>0.22662814478969026</v>
      </c>
    </row>
    <row r="18" spans="1:8" ht="17.25" customHeight="1" x14ac:dyDescent="0.2">
      <c r="A18" s="1573">
        <v>1996</v>
      </c>
      <c r="B18" s="1579">
        <v>40018.81</v>
      </c>
      <c r="C18" s="1580">
        <v>16156.5</v>
      </c>
      <c r="D18" s="1576">
        <v>0.40372264942410835</v>
      </c>
      <c r="E18" s="1580">
        <v>10900.19</v>
      </c>
      <c r="F18" s="1577">
        <v>0.27237666487334333</v>
      </c>
      <c r="G18" s="1580">
        <v>12962.12</v>
      </c>
      <c r="H18" s="1578">
        <v>0.32390068570254843</v>
      </c>
    </row>
    <row r="19" spans="1:8" ht="17.25" customHeight="1" x14ac:dyDescent="0.2">
      <c r="A19" s="1573">
        <v>1997</v>
      </c>
      <c r="B19" s="1579">
        <v>32549</v>
      </c>
      <c r="C19" s="1580">
        <v>14666</v>
      </c>
      <c r="D19" s="1576">
        <v>0.45058219914590308</v>
      </c>
      <c r="E19" s="1580">
        <v>8166</v>
      </c>
      <c r="F19" s="1577">
        <v>0.2508832836646287</v>
      </c>
      <c r="G19" s="1580">
        <v>9717</v>
      </c>
      <c r="H19" s="1578">
        <v>0.29853451718946816</v>
      </c>
    </row>
    <row r="20" spans="1:8" ht="17.25" customHeight="1" x14ac:dyDescent="0.2">
      <c r="A20" s="1573">
        <v>1998</v>
      </c>
      <c r="B20" s="1579">
        <v>39497</v>
      </c>
      <c r="C20" s="1580">
        <v>17532</v>
      </c>
      <c r="D20" s="1576">
        <v>0.44388181380864372</v>
      </c>
      <c r="E20" s="1580">
        <v>9375</v>
      </c>
      <c r="F20" s="1577">
        <v>0.23735979947844141</v>
      </c>
      <c r="G20" s="1580">
        <v>12590</v>
      </c>
      <c r="H20" s="1578">
        <v>0.3187583867129149</v>
      </c>
    </row>
    <row r="21" spans="1:8" ht="17.25" customHeight="1" x14ac:dyDescent="0.2">
      <c r="A21" s="1573">
        <v>1999</v>
      </c>
      <c r="B21" s="1579">
        <v>44378.9</v>
      </c>
      <c r="C21" s="1580">
        <v>19244.189999999999</v>
      </c>
      <c r="D21" s="1576">
        <v>0.43363377641176321</v>
      </c>
      <c r="E21" s="1580">
        <v>10675.45</v>
      </c>
      <c r="F21" s="1577">
        <v>0.24055237962184733</v>
      </c>
      <c r="G21" s="1580">
        <v>14459.259999999998</v>
      </c>
      <c r="H21" s="1578">
        <v>0.3258138439663894</v>
      </c>
    </row>
    <row r="22" spans="1:8" ht="17.25" customHeight="1" x14ac:dyDescent="0.2">
      <c r="A22" s="1573">
        <v>2000</v>
      </c>
      <c r="B22" s="1579">
        <v>21135.279999999999</v>
      </c>
      <c r="C22" s="1580">
        <v>11493.4</v>
      </c>
      <c r="D22" s="1576">
        <v>0.5438016435079166</v>
      </c>
      <c r="E22" s="1580">
        <v>5255.0399999999991</v>
      </c>
      <c r="F22" s="1577">
        <v>0.24863829577843299</v>
      </c>
      <c r="G22" s="1580">
        <v>4386.84</v>
      </c>
      <c r="H22" s="1578">
        <v>0.20756006071365038</v>
      </c>
    </row>
    <row r="23" spans="1:8" ht="17.25" customHeight="1" x14ac:dyDescent="0.2">
      <c r="A23" s="1573">
        <v>2001</v>
      </c>
      <c r="B23" s="1579">
        <v>48411.96</v>
      </c>
      <c r="C23" s="1580">
        <v>20032.46</v>
      </c>
      <c r="D23" s="1576">
        <v>0.41379155068293039</v>
      </c>
      <c r="E23" s="1580">
        <v>11192.94</v>
      </c>
      <c r="F23" s="1577">
        <v>0.23120195918529224</v>
      </c>
      <c r="G23" s="1580">
        <v>17186.559999999998</v>
      </c>
      <c r="H23" s="1578">
        <v>0.35500649013177732</v>
      </c>
    </row>
    <row r="24" spans="1:8" ht="17.25" customHeight="1" x14ac:dyDescent="0.2">
      <c r="A24" s="1573">
        <v>2002</v>
      </c>
      <c r="B24" s="1579">
        <v>102469.44</v>
      </c>
      <c r="C24" s="1580">
        <v>34276.44</v>
      </c>
      <c r="D24" s="1576">
        <v>0.3345040238338377</v>
      </c>
      <c r="E24" s="1580">
        <v>24640.93</v>
      </c>
      <c r="F24" s="1577">
        <v>0.24047101262581311</v>
      </c>
      <c r="G24" s="1580">
        <v>43552.07</v>
      </c>
      <c r="H24" s="1578">
        <v>0.42502496354034919</v>
      </c>
    </row>
    <row r="25" spans="1:8" ht="17.25" customHeight="1" x14ac:dyDescent="0.2">
      <c r="A25" s="1573">
        <v>2003</v>
      </c>
      <c r="B25" s="1579">
        <v>178914.92</v>
      </c>
      <c r="C25" s="1580">
        <v>57901.77</v>
      </c>
      <c r="D25" s="1576">
        <v>0.3236273978715693</v>
      </c>
      <c r="E25" s="1580">
        <v>40599.910000000003</v>
      </c>
      <c r="F25" s="1577">
        <v>0.22692299781370945</v>
      </c>
      <c r="G25" s="1580">
        <v>80413.240000000005</v>
      </c>
      <c r="H25" s="1578">
        <v>0.4494496043147212</v>
      </c>
    </row>
    <row r="26" spans="1:8" ht="17.25" customHeight="1" x14ac:dyDescent="0.2">
      <c r="A26" s="1573">
        <v>2004</v>
      </c>
      <c r="B26" s="1579">
        <v>209181</v>
      </c>
      <c r="C26" s="1580">
        <v>63736</v>
      </c>
      <c r="D26" s="1576">
        <v>0.30469306485770697</v>
      </c>
      <c r="E26" s="1580">
        <v>48901.06</v>
      </c>
      <c r="F26" s="1577">
        <v>0.23377390872019924</v>
      </c>
      <c r="G26" s="1580">
        <v>96544</v>
      </c>
      <c r="H26" s="1578">
        <v>0.46153331325502794</v>
      </c>
    </row>
    <row r="27" spans="1:8" ht="17.25" customHeight="1" x14ac:dyDescent="0.2">
      <c r="A27" s="1581">
        <v>2005</v>
      </c>
      <c r="B27" s="1582">
        <v>226717.01</v>
      </c>
      <c r="C27" s="1580">
        <v>68829.009999999995</v>
      </c>
      <c r="D27" s="1576">
        <v>0.30358996883383382</v>
      </c>
      <c r="E27" s="1580">
        <v>52710</v>
      </c>
      <c r="F27" s="1577">
        <v>0.23249248038336426</v>
      </c>
      <c r="G27" s="1580">
        <v>105178</v>
      </c>
      <c r="H27" s="1578">
        <v>0.46391755078280184</v>
      </c>
    </row>
    <row r="28" spans="1:8" ht="17.25" customHeight="1" x14ac:dyDescent="0.2">
      <c r="A28" s="1581">
        <v>2006</v>
      </c>
      <c r="B28" s="1582">
        <v>200700.84</v>
      </c>
      <c r="C28" s="1580">
        <v>62460.93</v>
      </c>
      <c r="D28" s="1576">
        <v>0.31121409357330043</v>
      </c>
      <c r="E28" s="1580">
        <v>47821.760000000002</v>
      </c>
      <c r="F28" s="1577">
        <v>0.23827384080704397</v>
      </c>
      <c r="G28" s="1580">
        <v>90418.15</v>
      </c>
      <c r="H28" s="1578">
        <v>0.45051206561965557</v>
      </c>
    </row>
    <row r="29" spans="1:8" ht="17.25" customHeight="1" x14ac:dyDescent="0.2">
      <c r="A29" s="1583">
        <v>2007</v>
      </c>
      <c r="B29" s="1582">
        <v>192848.62</v>
      </c>
      <c r="C29" s="1580">
        <v>59583.38</v>
      </c>
      <c r="D29" s="1576">
        <v>0.30896451320211676</v>
      </c>
      <c r="E29" s="1580">
        <v>47345.22</v>
      </c>
      <c r="F29" s="1577">
        <v>0.24550458281734142</v>
      </c>
      <c r="G29" s="1580">
        <v>85920.02</v>
      </c>
      <c r="H29" s="1578">
        <v>0.44553090398054185</v>
      </c>
    </row>
    <row r="30" spans="1:8" ht="17.25" customHeight="1" x14ac:dyDescent="0.2">
      <c r="A30" s="1583">
        <v>2008</v>
      </c>
      <c r="B30" s="1582">
        <v>210166.68</v>
      </c>
      <c r="C30" s="1580">
        <v>58099.98</v>
      </c>
      <c r="D30" s="1576">
        <v>0.27644715137527986</v>
      </c>
      <c r="E30" s="1580">
        <v>55648.17</v>
      </c>
      <c r="F30" s="1577">
        <v>0.26478112515266455</v>
      </c>
      <c r="G30" s="1580">
        <v>96418.53</v>
      </c>
      <c r="H30" s="1578">
        <v>0.45877172347205564</v>
      </c>
    </row>
    <row r="31" spans="1:8" ht="17.25" customHeight="1" x14ac:dyDescent="0.2">
      <c r="A31" s="1583">
        <v>2009</v>
      </c>
      <c r="B31" s="1582">
        <v>345788.41000000003</v>
      </c>
      <c r="C31" s="1580">
        <v>94545.49</v>
      </c>
      <c r="D31" s="1576">
        <v>0.27342006633478549</v>
      </c>
      <c r="E31" s="1580">
        <v>90896.23</v>
      </c>
      <c r="F31" s="1577">
        <v>0.26286661834617298</v>
      </c>
      <c r="G31" s="1580">
        <v>160346.69</v>
      </c>
      <c r="H31" s="1578">
        <v>0.46371331531904147</v>
      </c>
    </row>
    <row r="32" spans="1:8" ht="17.25" customHeight="1" x14ac:dyDescent="0.2">
      <c r="A32" s="1583">
        <v>2010</v>
      </c>
      <c r="B32" s="1582">
        <v>391026.87</v>
      </c>
      <c r="C32" s="1580">
        <v>106143.45</v>
      </c>
      <c r="D32" s="1576">
        <v>0.27144796980320046</v>
      </c>
      <c r="E32" s="1580">
        <v>102595.18</v>
      </c>
      <c r="F32" s="1577">
        <v>0.26237373406078207</v>
      </c>
      <c r="G32" s="1580">
        <v>182288.24</v>
      </c>
      <c r="H32" s="1578">
        <v>0.46617829613601741</v>
      </c>
    </row>
    <row r="33" spans="1:11" ht="17.25" customHeight="1" x14ac:dyDescent="0.2">
      <c r="A33" s="1583">
        <v>2011</v>
      </c>
      <c r="B33" s="1582">
        <v>401080.07</v>
      </c>
      <c r="C33" s="1580">
        <v>108540.55</v>
      </c>
      <c r="D33" s="1576">
        <v>0.27062065188130641</v>
      </c>
      <c r="E33" s="1580">
        <v>108402.38</v>
      </c>
      <c r="F33" s="1577">
        <v>0.27027615707756308</v>
      </c>
      <c r="G33" s="1580">
        <v>184137.14</v>
      </c>
      <c r="H33" s="1578">
        <v>0.45910319104113056</v>
      </c>
    </row>
    <row r="34" spans="1:11" ht="17.25" customHeight="1" x14ac:dyDescent="0.2">
      <c r="A34" s="1583">
        <v>2012</v>
      </c>
      <c r="B34" s="1582">
        <v>572228</v>
      </c>
      <c r="C34" s="1580">
        <v>153240</v>
      </c>
      <c r="D34" s="1576">
        <v>0.26779535429933521</v>
      </c>
      <c r="E34" s="1580">
        <v>153269</v>
      </c>
      <c r="F34" s="1577">
        <v>0.26784603339927443</v>
      </c>
      <c r="G34" s="1580">
        <v>265719</v>
      </c>
      <c r="H34" s="1578">
        <v>0.46435861230139036</v>
      </c>
    </row>
    <row r="35" spans="1:11" ht="17.25" customHeight="1" x14ac:dyDescent="0.2">
      <c r="A35" s="1583">
        <v>2013</v>
      </c>
      <c r="B35" s="1582">
        <v>611115</v>
      </c>
      <c r="C35" s="1580">
        <v>164733</v>
      </c>
      <c r="D35" s="1576">
        <v>0.26956137551851944</v>
      </c>
      <c r="E35" s="1580">
        <v>165036</v>
      </c>
      <c r="F35" s="1577">
        <v>0.27005719054515109</v>
      </c>
      <c r="G35" s="1580">
        <v>281346</v>
      </c>
      <c r="H35" s="1578">
        <v>0.46038143393632952</v>
      </c>
      <c r="J35" s="330"/>
      <c r="K35" s="330"/>
    </row>
    <row r="36" spans="1:11" ht="17.25" customHeight="1" x14ac:dyDescent="0.2">
      <c r="A36" s="1583">
        <v>2014</v>
      </c>
      <c r="B36" s="1582">
        <v>495712.33</v>
      </c>
      <c r="C36" s="1580">
        <v>136350</v>
      </c>
      <c r="D36" s="1576">
        <v>0.27505872206164411</v>
      </c>
      <c r="E36" s="1580">
        <v>136095</v>
      </c>
      <c r="F36" s="1577">
        <v>0.2745443108102637</v>
      </c>
      <c r="G36" s="1580">
        <v>223267.34</v>
      </c>
      <c r="H36" s="1578">
        <v>0.45039698730108246</v>
      </c>
      <c r="J36" s="330"/>
    </row>
    <row r="37" spans="1:11" ht="5.45" customHeight="1" thickBot="1" x14ac:dyDescent="0.25">
      <c r="A37" s="1584"/>
      <c r="B37" s="1585"/>
      <c r="C37" s="1586"/>
      <c r="D37" s="1587"/>
      <c r="E37" s="1586"/>
      <c r="F37" s="1588"/>
      <c r="G37" s="1586"/>
      <c r="H37" s="1589"/>
      <c r="J37" s="330"/>
    </row>
    <row r="38" spans="1:11" ht="9.6" customHeight="1" x14ac:dyDescent="0.2">
      <c r="A38" s="1590"/>
      <c r="B38" s="1591"/>
      <c r="C38" s="1592"/>
      <c r="D38" s="1593"/>
      <c r="E38" s="1592"/>
      <c r="F38" s="1593"/>
      <c r="G38" s="1592"/>
      <c r="H38" s="1593"/>
    </row>
    <row r="39" spans="1:11" ht="14.45" customHeight="1" x14ac:dyDescent="0.2">
      <c r="A39" s="2546" t="s">
        <v>481</v>
      </c>
      <c r="B39" s="2554"/>
      <c r="C39" s="2554"/>
      <c r="D39" s="2554"/>
      <c r="E39" s="2554"/>
      <c r="F39" s="2554"/>
      <c r="G39" s="2554"/>
      <c r="H39" s="2554"/>
    </row>
    <row r="40" spans="1:11" ht="14.45" customHeight="1" x14ac:dyDescent="0.2">
      <c r="A40" s="2546" t="s">
        <v>455</v>
      </c>
      <c r="B40" s="2554"/>
      <c r="C40" s="2554"/>
      <c r="D40" s="2589"/>
      <c r="E40" s="2554"/>
      <c r="F40" s="2554"/>
      <c r="G40" s="2554"/>
      <c r="H40" s="2554"/>
    </row>
    <row r="41" spans="1:11" ht="14.45" customHeight="1" x14ac:dyDescent="0.2">
      <c r="A41" s="2546" t="s">
        <v>22</v>
      </c>
      <c r="B41" s="2554"/>
      <c r="C41" s="2554"/>
      <c r="D41" s="2589"/>
      <c r="E41" s="2554"/>
      <c r="F41" s="2554"/>
      <c r="G41" s="2554"/>
      <c r="H41" s="2554"/>
    </row>
    <row r="42" spans="1:11" ht="45" customHeight="1" x14ac:dyDescent="0.2">
      <c r="A42" s="3210" t="s">
        <v>762</v>
      </c>
      <c r="B42" s="3210"/>
      <c r="C42" s="3210"/>
      <c r="D42" s="3210"/>
      <c r="E42" s="3210"/>
      <c r="F42" s="3210"/>
      <c r="G42" s="3210"/>
      <c r="H42" s="3210"/>
    </row>
    <row r="43" spans="1:11" x14ac:dyDescent="0.2">
      <c r="A43" s="876"/>
      <c r="B43" s="273"/>
      <c r="C43" s="273"/>
      <c r="D43" s="640"/>
      <c r="E43" s="273"/>
      <c r="F43" s="273"/>
      <c r="G43" s="273"/>
      <c r="H43" s="273"/>
    </row>
    <row r="44" spans="1:11" x14ac:dyDescent="0.2">
      <c r="A44" s="876"/>
      <c r="B44" s="273"/>
      <c r="C44" s="273"/>
      <c r="D44" s="640"/>
      <c r="E44" s="273"/>
      <c r="F44" s="273"/>
      <c r="G44" s="273"/>
      <c r="H44" s="273"/>
    </row>
  </sheetData>
  <mergeCells count="16">
    <mergeCell ref="A42:H42"/>
    <mergeCell ref="A2:H2"/>
    <mergeCell ref="A3:H3"/>
    <mergeCell ref="A4:H4"/>
    <mergeCell ref="A6:A10"/>
    <mergeCell ref="C7:D7"/>
    <mergeCell ref="E7:F7"/>
    <mergeCell ref="G7:H7"/>
    <mergeCell ref="C8:D8"/>
    <mergeCell ref="E8:F8"/>
    <mergeCell ref="G8:H8"/>
    <mergeCell ref="A1:H1"/>
    <mergeCell ref="A5:H5"/>
    <mergeCell ref="C9:D9"/>
    <mergeCell ref="E9:F9"/>
    <mergeCell ref="G9:H9"/>
  </mergeCells>
  <printOptions horizontalCentered="1"/>
  <pageMargins left="0.7" right="0.7" top="0.75" bottom="0.5" header="0.3" footer="0.3"/>
  <pageSetup scale="81" orientation="landscape" r:id="rId1"/>
  <headerFooter>
    <oddFooter>&amp;R2015 Data Tables</odd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400-000000000000}">
  <sheetPr>
    <pageSetUpPr fitToPage="1"/>
  </sheetPr>
  <dimension ref="A1:M36"/>
  <sheetViews>
    <sheetView zoomScale="80" zoomScaleNormal="80" zoomScaleSheetLayoutView="100" workbookViewId="0">
      <pane ySplit="9" topLeftCell="A16" activePane="bottomLeft" state="frozen"/>
      <selection activeCell="A48" sqref="A48:O48"/>
      <selection pane="bottomLeft" sqref="A1:L1"/>
    </sheetView>
  </sheetViews>
  <sheetFormatPr defaultColWidth="9.140625" defaultRowHeight="12.75" x14ac:dyDescent="0.2"/>
  <cols>
    <col min="1" max="1" width="1.85546875" style="97" customWidth="1"/>
    <col min="2" max="2" width="31.7109375" style="97" customWidth="1"/>
    <col min="3" max="3" width="14.7109375" style="97" customWidth="1"/>
    <col min="4" max="4" width="12" style="97" customWidth="1"/>
    <col min="5" max="5" width="14.140625" style="97" customWidth="1"/>
    <col min="6" max="6" width="14.7109375" style="97" customWidth="1"/>
    <col min="7" max="7" width="14.85546875" style="97" customWidth="1"/>
    <col min="8" max="8" width="15.28515625" style="97" customWidth="1"/>
    <col min="9" max="9" width="11.7109375" style="97" customWidth="1"/>
    <col min="10" max="10" width="13.5703125" style="97" customWidth="1"/>
    <col min="11" max="11" width="13.85546875" style="97" customWidth="1"/>
    <col min="12" max="12" width="12" style="127" customWidth="1"/>
    <col min="13" max="13" width="9.140625" style="97"/>
    <col min="14" max="14" width="20.28515625" style="97" bestFit="1" customWidth="1"/>
    <col min="15" max="15" width="19.85546875" style="97" bestFit="1" customWidth="1"/>
    <col min="16" max="16" width="20.28515625" style="97" bestFit="1" customWidth="1"/>
    <col min="17" max="17" width="12.85546875" style="97" bestFit="1" customWidth="1"/>
    <col min="18" max="18" width="15" style="97" bestFit="1" customWidth="1"/>
    <col min="19" max="19" width="12" style="97" bestFit="1" customWidth="1"/>
    <col min="20" max="16384" width="9.140625" style="97"/>
  </cols>
  <sheetData>
    <row r="1" spans="1:12" x14ac:dyDescent="0.2">
      <c r="A1" s="3028"/>
      <c r="B1" s="2911"/>
      <c r="C1" s="2911"/>
      <c r="D1" s="2911"/>
      <c r="E1" s="2911"/>
      <c r="F1" s="2911"/>
      <c r="G1" s="2911"/>
      <c r="H1" s="2911"/>
      <c r="I1" s="2911"/>
      <c r="J1" s="2911"/>
      <c r="K1" s="2911"/>
      <c r="L1" s="2912"/>
    </row>
    <row r="2" spans="1:12" ht="20.25" x14ac:dyDescent="0.3">
      <c r="A2" s="2731" t="s">
        <v>763</v>
      </c>
      <c r="B2" s="2732"/>
      <c r="C2" s="2732"/>
      <c r="D2" s="2732"/>
      <c r="E2" s="2732"/>
      <c r="F2" s="2732"/>
      <c r="G2" s="2732"/>
      <c r="H2" s="2732"/>
      <c r="I2" s="2732"/>
      <c r="J2" s="2732"/>
      <c r="K2" s="2732"/>
      <c r="L2" s="2733"/>
    </row>
    <row r="3" spans="1:12" ht="18" x14ac:dyDescent="0.25">
      <c r="A3" s="2696" t="s">
        <v>595</v>
      </c>
      <c r="B3" s="2697"/>
      <c r="C3" s="2697"/>
      <c r="D3" s="2697"/>
      <c r="E3" s="2697"/>
      <c r="F3" s="2697"/>
      <c r="G3" s="2697"/>
      <c r="H3" s="2697"/>
      <c r="I3" s="2697"/>
      <c r="J3" s="2697"/>
      <c r="K3" s="2697"/>
      <c r="L3" s="2698"/>
    </row>
    <row r="4" spans="1:12" ht="20.25" customHeight="1" x14ac:dyDescent="0.25">
      <c r="A4" s="2696" t="s">
        <v>367</v>
      </c>
      <c r="B4" s="2697"/>
      <c r="C4" s="2697"/>
      <c r="D4" s="2697"/>
      <c r="E4" s="2697"/>
      <c r="F4" s="2697"/>
      <c r="G4" s="2697"/>
      <c r="H4" s="2697"/>
      <c r="I4" s="2697"/>
      <c r="J4" s="2697"/>
      <c r="K4" s="2697"/>
      <c r="L4" s="2698"/>
    </row>
    <row r="5" spans="1:12" ht="13.5" thickBot="1" x14ac:dyDescent="0.25">
      <c r="A5" s="3216"/>
      <c r="B5" s="3217"/>
      <c r="C5" s="3217"/>
      <c r="D5" s="3217"/>
      <c r="E5" s="3217"/>
      <c r="F5" s="3217"/>
      <c r="G5" s="3217"/>
      <c r="H5" s="3217"/>
      <c r="I5" s="3217"/>
      <c r="J5" s="3217"/>
      <c r="K5" s="3217"/>
      <c r="L5" s="3218"/>
    </row>
    <row r="6" spans="1:12" x14ac:dyDescent="0.2">
      <c r="A6" s="1594"/>
      <c r="B6" s="1595"/>
      <c r="C6" s="1596"/>
      <c r="D6" s="1595"/>
      <c r="E6" s="1597"/>
      <c r="F6" s="1595"/>
      <c r="G6" s="1597"/>
      <c r="H6" s="1598"/>
      <c r="I6" s="1599"/>
      <c r="J6" s="1599"/>
      <c r="K6" s="1597"/>
      <c r="L6" s="1600"/>
    </row>
    <row r="7" spans="1:12" ht="18" customHeight="1" x14ac:dyDescent="0.2">
      <c r="A7" s="3379" t="s">
        <v>584</v>
      </c>
      <c r="B7" s="3283"/>
      <c r="C7" s="3380" t="s">
        <v>45</v>
      </c>
      <c r="D7" s="3284"/>
      <c r="E7" s="3381" t="s">
        <v>120</v>
      </c>
      <c r="F7" s="3284"/>
      <c r="G7" s="1601" t="s">
        <v>596</v>
      </c>
      <c r="H7" s="1602"/>
      <c r="I7" s="1603" t="s">
        <v>575</v>
      </c>
      <c r="J7" s="1604"/>
      <c r="K7" s="1605" t="s">
        <v>576</v>
      </c>
      <c r="L7" s="1606"/>
    </row>
    <row r="8" spans="1:12" ht="12.75" customHeight="1" x14ac:dyDescent="0.2">
      <c r="A8" s="3379"/>
      <c r="B8" s="3283"/>
      <c r="C8" s="3380"/>
      <c r="D8" s="3284"/>
      <c r="E8" s="3381"/>
      <c r="F8" s="3284"/>
      <c r="G8" s="1607" t="s">
        <v>14</v>
      </c>
      <c r="H8" s="1608"/>
      <c r="I8" s="1609" t="s">
        <v>14</v>
      </c>
      <c r="J8" s="1610"/>
      <c r="K8" s="1609" t="s">
        <v>14</v>
      </c>
      <c r="L8" s="1611"/>
    </row>
    <row r="9" spans="1:12" ht="13.5" thickBot="1" x14ac:dyDescent="0.25">
      <c r="A9" s="1612"/>
      <c r="B9" s="1613"/>
      <c r="C9" s="1614"/>
      <c r="D9" s="1613"/>
      <c r="E9" s="1615"/>
      <c r="F9" s="1613"/>
      <c r="G9" s="1615"/>
      <c r="H9" s="1616"/>
      <c r="I9" s="1615"/>
      <c r="J9" s="962"/>
      <c r="K9" s="1615"/>
      <c r="L9" s="1617"/>
    </row>
    <row r="10" spans="1:12" ht="4.5" customHeight="1" x14ac:dyDescent="0.2">
      <c r="A10" s="618"/>
      <c r="B10" s="1618"/>
      <c r="C10" s="1619"/>
      <c r="D10" s="1243"/>
      <c r="E10" s="1620"/>
      <c r="F10" s="1244"/>
      <c r="G10" s="1621"/>
      <c r="H10" s="1622"/>
      <c r="I10" s="1623"/>
      <c r="J10" s="1624"/>
      <c r="K10" s="1623"/>
      <c r="L10" s="1625"/>
    </row>
    <row r="11" spans="1:12" ht="21" customHeight="1" x14ac:dyDescent="0.2">
      <c r="A11" s="3371" t="s">
        <v>764</v>
      </c>
      <c r="B11" s="3372"/>
      <c r="C11" s="1626">
        <v>53</v>
      </c>
      <c r="D11" s="1627">
        <v>3.7192982456140354E-2</v>
      </c>
      <c r="E11" s="1628">
        <v>67262</v>
      </c>
      <c r="F11" s="1627">
        <v>6.5281186028572236E-3</v>
      </c>
      <c r="G11" s="1629">
        <v>192.85951664999999</v>
      </c>
      <c r="H11" s="1627" t="s">
        <v>765</v>
      </c>
      <c r="I11" s="1630">
        <v>187.38846465</v>
      </c>
      <c r="J11" s="1631" t="s">
        <v>765</v>
      </c>
      <c r="K11" s="1632" t="s">
        <v>30</v>
      </c>
      <c r="L11" s="1633" t="s">
        <v>30</v>
      </c>
    </row>
    <row r="12" spans="1:12" ht="16.5" customHeight="1" x14ac:dyDescent="0.25">
      <c r="A12" s="3377" t="s">
        <v>819</v>
      </c>
      <c r="B12" s="3378"/>
      <c r="C12" s="1634">
        <v>61</v>
      </c>
      <c r="D12" s="1635">
        <v>4.2807017543859648E-2</v>
      </c>
      <c r="E12" s="1636">
        <v>74639</v>
      </c>
      <c r="F12" s="1635">
        <v>7.24409390738694E-3</v>
      </c>
      <c r="G12" s="1637">
        <v>3280.6355800000001</v>
      </c>
      <c r="H12" s="1635">
        <v>3.4063459448230859E-3</v>
      </c>
      <c r="I12" s="1637">
        <v>1727.367319</v>
      </c>
      <c r="J12" s="1638">
        <v>3.4832996591332623E-3</v>
      </c>
      <c r="K12" s="1639" t="s">
        <v>30</v>
      </c>
      <c r="L12" s="1640" t="s">
        <v>30</v>
      </c>
    </row>
    <row r="13" spans="1:12" ht="16.5" customHeight="1" x14ac:dyDescent="0.2">
      <c r="A13" s="2914" t="s">
        <v>597</v>
      </c>
      <c r="B13" s="2915"/>
      <c r="C13" s="1634">
        <v>196</v>
      </c>
      <c r="D13" s="1635">
        <v>0.1375438596491228</v>
      </c>
      <c r="E13" s="1636">
        <v>2284976</v>
      </c>
      <c r="F13" s="1635">
        <v>0.22176852208798858</v>
      </c>
      <c r="G13" s="1641">
        <v>209592.64580999999</v>
      </c>
      <c r="H13" s="1642">
        <v>0.2176240066016826</v>
      </c>
      <c r="I13" s="1643">
        <v>138544.39238</v>
      </c>
      <c r="J13" s="1638">
        <v>0.27937985710616481</v>
      </c>
      <c r="K13" s="1639" t="s">
        <v>30</v>
      </c>
      <c r="L13" s="1640" t="s">
        <v>30</v>
      </c>
    </row>
    <row r="14" spans="1:12" ht="16.5" customHeight="1" x14ac:dyDescent="0.2">
      <c r="A14" s="2914" t="s">
        <v>599</v>
      </c>
      <c r="B14" s="2915"/>
      <c r="C14" s="1634">
        <v>343</v>
      </c>
      <c r="D14" s="1635">
        <v>0.24070175438596492</v>
      </c>
      <c r="E14" s="1636">
        <v>3380482</v>
      </c>
      <c r="F14" s="1635">
        <v>0.32809294149481122</v>
      </c>
      <c r="G14" s="1641">
        <v>331463.77604999999</v>
      </c>
      <c r="H14" s="1642">
        <v>0.34416510516650101</v>
      </c>
      <c r="I14" s="1643">
        <v>182578.81847999999</v>
      </c>
      <c r="J14" s="1638">
        <v>0.3681768950824626</v>
      </c>
      <c r="K14" s="1639" t="s">
        <v>30</v>
      </c>
      <c r="L14" s="1640" t="s">
        <v>30</v>
      </c>
    </row>
    <row r="15" spans="1:12" ht="16.5" customHeight="1" x14ac:dyDescent="0.2">
      <c r="A15" s="2914" t="s">
        <v>600</v>
      </c>
      <c r="B15" s="2915"/>
      <c r="C15" s="1634">
        <v>396</v>
      </c>
      <c r="D15" s="1635">
        <v>0.27789473684210525</v>
      </c>
      <c r="E15" s="1636">
        <v>2489323</v>
      </c>
      <c r="F15" s="1635">
        <v>0.24160143594927824</v>
      </c>
      <c r="G15" s="1641">
        <v>246765.16815000001</v>
      </c>
      <c r="H15" s="1642">
        <v>0.2562209393130277</v>
      </c>
      <c r="I15" s="1643">
        <v>113007.49391</v>
      </c>
      <c r="J15" s="1638">
        <v>0.22788376316167136</v>
      </c>
      <c r="K15" s="1639" t="s">
        <v>30</v>
      </c>
      <c r="L15" s="1640" t="s">
        <v>30</v>
      </c>
    </row>
    <row r="16" spans="1:12" ht="16.5" customHeight="1" x14ac:dyDescent="0.2">
      <c r="A16" s="2914" t="s">
        <v>601</v>
      </c>
      <c r="B16" s="2915"/>
      <c r="C16" s="1634">
        <v>215</v>
      </c>
      <c r="D16" s="1635">
        <v>0.15087719298245614</v>
      </c>
      <c r="E16" s="1636">
        <v>1657945</v>
      </c>
      <c r="F16" s="1635">
        <v>0.16091197997404358</v>
      </c>
      <c r="G16" s="1641">
        <v>147175.07509999999</v>
      </c>
      <c r="H16" s="1642">
        <v>0.15281466289709572</v>
      </c>
      <c r="I16" s="1643">
        <v>55563.029648000003</v>
      </c>
      <c r="J16" s="1638">
        <v>0.11204489057100758</v>
      </c>
      <c r="K16" s="1639" t="s">
        <v>30</v>
      </c>
      <c r="L16" s="1640" t="s">
        <v>30</v>
      </c>
    </row>
    <row r="17" spans="1:13" ht="16.5" customHeight="1" x14ac:dyDescent="0.2">
      <c r="A17" s="2914" t="s">
        <v>602</v>
      </c>
      <c r="B17" s="2915"/>
      <c r="C17" s="1634">
        <v>70</v>
      </c>
      <c r="D17" s="1635">
        <v>4.912280701754386E-2</v>
      </c>
      <c r="E17" s="1636">
        <v>161481</v>
      </c>
      <c r="F17" s="1635">
        <v>1.5672550921887355E-2</v>
      </c>
      <c r="G17" s="1641">
        <v>11933.681125999999</v>
      </c>
      <c r="H17" s="1642">
        <v>1.2390966725527587E-2</v>
      </c>
      <c r="I17" s="1643">
        <v>3107.3388226000002</v>
      </c>
      <c r="J17" s="1638">
        <v>6.2660628938147308E-3</v>
      </c>
      <c r="K17" s="1639" t="s">
        <v>30</v>
      </c>
      <c r="L17" s="1640" t="s">
        <v>30</v>
      </c>
    </row>
    <row r="18" spans="1:13" ht="16.5" customHeight="1" x14ac:dyDescent="0.2">
      <c r="A18" s="2914" t="s">
        <v>603</v>
      </c>
      <c r="B18" s="2915"/>
      <c r="C18" s="1634">
        <v>47</v>
      </c>
      <c r="D18" s="1635">
        <v>3.2982456140350877E-2</v>
      </c>
      <c r="E18" s="1636">
        <v>103271</v>
      </c>
      <c r="F18" s="1635">
        <v>1.0022974877875596E-2</v>
      </c>
      <c r="G18" s="1641">
        <v>6999.5779208000004</v>
      </c>
      <c r="H18" s="1642">
        <v>7.2677940858003765E-3</v>
      </c>
      <c r="I18" s="1643">
        <v>1106.0601508</v>
      </c>
      <c r="J18" s="1638">
        <v>2.2304109287496162E-3</v>
      </c>
      <c r="K18" s="1639" t="s">
        <v>30</v>
      </c>
      <c r="L18" s="1640" t="s">
        <v>30</v>
      </c>
    </row>
    <row r="19" spans="1:13" ht="16.5" customHeight="1" x14ac:dyDescent="0.2">
      <c r="A19" s="2914" t="s">
        <v>604</v>
      </c>
      <c r="B19" s="2915"/>
      <c r="C19" s="1634">
        <v>17</v>
      </c>
      <c r="D19" s="1635">
        <v>1.1929824561403509E-2</v>
      </c>
      <c r="E19" s="1636">
        <v>20703</v>
      </c>
      <c r="F19" s="1635">
        <v>2.0093312633426468E-3</v>
      </c>
      <c r="G19" s="1641">
        <v>1044.8224666000001</v>
      </c>
      <c r="H19" s="1642">
        <v>1.0848589199788428E-3</v>
      </c>
      <c r="I19" s="1643">
        <v>77.828918630999993</v>
      </c>
      <c r="J19" s="1638" t="s">
        <v>765</v>
      </c>
      <c r="K19" s="1639" t="s">
        <v>30</v>
      </c>
      <c r="L19" s="1640" t="s">
        <v>30</v>
      </c>
    </row>
    <row r="20" spans="1:13" ht="16.5" customHeight="1" x14ac:dyDescent="0.2">
      <c r="A20" s="2914" t="s">
        <v>605</v>
      </c>
      <c r="B20" s="2915"/>
      <c r="C20" s="1634">
        <v>10</v>
      </c>
      <c r="D20" s="1635">
        <v>7.0175438596491229E-3</v>
      </c>
      <c r="E20" s="1636">
        <v>50852</v>
      </c>
      <c r="F20" s="1635">
        <v>4.935444785948909E-3</v>
      </c>
      <c r="G20" s="1641">
        <v>3972.2044473999999</v>
      </c>
      <c r="H20" s="1642">
        <v>4.1244149743109278E-3</v>
      </c>
      <c r="I20" s="1644" t="s">
        <v>30</v>
      </c>
      <c r="J20" s="1645" t="s">
        <v>30</v>
      </c>
      <c r="K20" s="1646">
        <v>72.838407638000007</v>
      </c>
      <c r="L20" s="1647">
        <v>9.1615741458915295E-2</v>
      </c>
    </row>
    <row r="21" spans="1:13" ht="16.5" customHeight="1" x14ac:dyDescent="0.2">
      <c r="A21" s="2914" t="s">
        <v>606</v>
      </c>
      <c r="B21" s="2915"/>
      <c r="C21" s="1634">
        <v>4</v>
      </c>
      <c r="D21" s="1635">
        <v>2.8070175438596489E-3</v>
      </c>
      <c r="E21" s="1636">
        <v>3260</v>
      </c>
      <c r="F21" s="1635" t="s">
        <v>765</v>
      </c>
      <c r="G21" s="1641">
        <v>62.108235483000001</v>
      </c>
      <c r="H21" s="1642" t="s">
        <v>765</v>
      </c>
      <c r="I21" s="1644" t="s">
        <v>30</v>
      </c>
      <c r="J21" s="1645" t="s">
        <v>30</v>
      </c>
      <c r="K21" s="1648">
        <v>9.068783517</v>
      </c>
      <c r="L21" s="1647">
        <v>1.1406665150747904E-2</v>
      </c>
    </row>
    <row r="22" spans="1:13" ht="16.5" customHeight="1" x14ac:dyDescent="0.2">
      <c r="A22" s="2914" t="s">
        <v>607</v>
      </c>
      <c r="B22" s="2915"/>
      <c r="C22" s="1634">
        <v>2</v>
      </c>
      <c r="D22" s="1635">
        <v>1.4035087719298245E-3</v>
      </c>
      <c r="E22" s="1636">
        <v>2806</v>
      </c>
      <c r="F22" s="1635" t="s">
        <v>765</v>
      </c>
      <c r="G22" s="1641">
        <v>147.80652952</v>
      </c>
      <c r="H22" s="1642" t="s">
        <v>765</v>
      </c>
      <c r="I22" s="1644" t="s">
        <v>30</v>
      </c>
      <c r="J22" s="1645" t="s">
        <v>30</v>
      </c>
      <c r="K22" s="1648">
        <v>33.939387478</v>
      </c>
      <c r="L22" s="1647">
        <v>4.2688771614993709E-2</v>
      </c>
    </row>
    <row r="23" spans="1:13" ht="16.5" customHeight="1" x14ac:dyDescent="0.2">
      <c r="A23" s="2914" t="s">
        <v>608</v>
      </c>
      <c r="B23" s="2915"/>
      <c r="C23" s="1634">
        <v>1</v>
      </c>
      <c r="D23" s="1635">
        <v>7.0175438596491223E-4</v>
      </c>
      <c r="E23" s="1636">
        <v>925</v>
      </c>
      <c r="F23" s="1635" t="s">
        <v>765</v>
      </c>
      <c r="G23" s="1649">
        <v>32.387710116999997</v>
      </c>
      <c r="H23" s="1642" t="s">
        <v>765</v>
      </c>
      <c r="I23" s="1644" t="s">
        <v>30</v>
      </c>
      <c r="J23" s="1645" t="s">
        <v>30</v>
      </c>
      <c r="K23" s="1648">
        <v>11.961004882999999</v>
      </c>
      <c r="L23" s="1647">
        <v>1.5044484997473516E-2</v>
      </c>
    </row>
    <row r="24" spans="1:13" ht="16.5" customHeight="1" x14ac:dyDescent="0.2">
      <c r="A24" s="2914" t="s">
        <v>609</v>
      </c>
      <c r="B24" s="2915"/>
      <c r="C24" s="1634">
        <v>1</v>
      </c>
      <c r="D24" s="1635">
        <v>7.0175438596491223E-4</v>
      </c>
      <c r="E24" s="1636">
        <v>768</v>
      </c>
      <c r="F24" s="1635" t="s">
        <v>765</v>
      </c>
      <c r="G24" s="1641">
        <v>4.9888309137000002</v>
      </c>
      <c r="H24" s="1642" t="s">
        <v>765</v>
      </c>
      <c r="I24" s="1644" t="s">
        <v>30</v>
      </c>
      <c r="J24" s="1645" t="s">
        <v>30</v>
      </c>
      <c r="K24" s="1648">
        <v>2.0911140863000002</v>
      </c>
      <c r="L24" s="1647">
        <v>2.6301915940239395E-3</v>
      </c>
    </row>
    <row r="25" spans="1:13" ht="16.5" customHeight="1" x14ac:dyDescent="0.2">
      <c r="A25" s="2914" t="s">
        <v>610</v>
      </c>
      <c r="B25" s="2915"/>
      <c r="C25" s="1634">
        <v>8</v>
      </c>
      <c r="D25" s="1635">
        <v>5.6140350877192978E-3</v>
      </c>
      <c r="E25" s="1636">
        <v>4735</v>
      </c>
      <c r="F25" s="1635" t="s">
        <v>765</v>
      </c>
      <c r="G25" s="1649">
        <v>427.50685596</v>
      </c>
      <c r="H25" s="1642" t="s">
        <v>765</v>
      </c>
      <c r="I25" s="1644" t="s">
        <v>30</v>
      </c>
      <c r="J25" s="1645" t="s">
        <v>30</v>
      </c>
      <c r="K25" s="1648">
        <v>665.14379703999998</v>
      </c>
      <c r="L25" s="1647">
        <v>0.83661414518384569</v>
      </c>
    </row>
    <row r="26" spans="1:13" ht="16.5" customHeight="1" x14ac:dyDescent="0.2">
      <c r="A26" s="3371" t="s">
        <v>766</v>
      </c>
      <c r="B26" s="3372"/>
      <c r="C26" s="1626">
        <v>1371</v>
      </c>
      <c r="D26" s="1627">
        <v>0.96210526315789469</v>
      </c>
      <c r="E26" s="1628">
        <v>10236166</v>
      </c>
      <c r="F26" s="1627">
        <v>0.99347188139714282</v>
      </c>
      <c r="G26" s="1629">
        <v>962902.38481279381</v>
      </c>
      <c r="H26" s="1650">
        <v>0.99979975031775359</v>
      </c>
      <c r="I26" s="1651">
        <v>495712.32962903107</v>
      </c>
      <c r="J26" s="1650">
        <v>0.99962212427671804</v>
      </c>
      <c r="K26" s="1652">
        <v>795.04249464229997</v>
      </c>
      <c r="L26" s="1653">
        <v>1</v>
      </c>
    </row>
    <row r="27" spans="1:13" ht="16.5" customHeight="1" x14ac:dyDescent="0.2">
      <c r="A27" s="3373" t="s">
        <v>21</v>
      </c>
      <c r="B27" s="3374"/>
      <c r="C27" s="1654">
        <v>1425</v>
      </c>
      <c r="D27" s="1655">
        <v>1</v>
      </c>
      <c r="E27" s="1656">
        <v>10303428</v>
      </c>
      <c r="F27" s="1657">
        <v>1</v>
      </c>
      <c r="G27" s="1658">
        <v>963095.24432944378</v>
      </c>
      <c r="H27" s="1659">
        <v>1</v>
      </c>
      <c r="I27" s="1660">
        <v>495899.71809368103</v>
      </c>
      <c r="J27" s="1661">
        <v>1</v>
      </c>
      <c r="K27" s="1662">
        <v>795.04249464229997</v>
      </c>
      <c r="L27" s="1663">
        <v>1</v>
      </c>
      <c r="M27" s="1664"/>
    </row>
    <row r="28" spans="1:13" ht="16.5" customHeight="1" x14ac:dyDescent="0.2">
      <c r="A28" s="3375" t="s">
        <v>611</v>
      </c>
      <c r="B28" s="3376"/>
      <c r="C28" s="1665">
        <v>1345</v>
      </c>
      <c r="D28" s="1635">
        <v>0.94385964912280707</v>
      </c>
      <c r="E28" s="1636">
        <v>10172820</v>
      </c>
      <c r="F28" s="1635">
        <v>0.98732383047661421</v>
      </c>
      <c r="G28" s="1666">
        <v>958255.38220340002</v>
      </c>
      <c r="H28" s="1642">
        <v>0.99497467965443698</v>
      </c>
      <c r="I28" s="1667">
        <v>495712.32962903107</v>
      </c>
      <c r="J28" s="1642">
        <v>0.99962212427671804</v>
      </c>
      <c r="K28" s="1639" t="s">
        <v>30</v>
      </c>
      <c r="L28" s="1668" t="s">
        <v>30</v>
      </c>
    </row>
    <row r="29" spans="1:13" ht="16.5" customHeight="1" x14ac:dyDescent="0.2">
      <c r="A29" s="2914" t="s">
        <v>612</v>
      </c>
      <c r="B29" s="2915"/>
      <c r="C29" s="1669">
        <v>26</v>
      </c>
      <c r="D29" s="1635">
        <v>1.8245614035087718E-2</v>
      </c>
      <c r="E29" s="1670">
        <v>63346</v>
      </c>
      <c r="F29" s="1635">
        <v>6.1480509205285852E-3</v>
      </c>
      <c r="G29" s="1666">
        <v>4647.0026093937013</v>
      </c>
      <c r="H29" s="1642">
        <v>4.8250706633165682E-3</v>
      </c>
      <c r="I29" s="1644" t="s">
        <v>30</v>
      </c>
      <c r="J29" s="1671" t="s">
        <v>30</v>
      </c>
      <c r="K29" s="1672">
        <v>795.04249464229997</v>
      </c>
      <c r="L29" s="1673">
        <v>1</v>
      </c>
    </row>
    <row r="30" spans="1:13" ht="15" customHeight="1" thickBot="1" x14ac:dyDescent="0.25">
      <c r="A30" s="1269"/>
      <c r="B30" s="88"/>
      <c r="C30" s="1674"/>
      <c r="D30" s="1675"/>
      <c r="E30" s="1676"/>
      <c r="F30" s="1677"/>
      <c r="G30" s="1676"/>
      <c r="H30" s="1678"/>
      <c r="I30" s="1679"/>
      <c r="J30" s="1678"/>
      <c r="K30" s="1676"/>
      <c r="L30" s="1680"/>
    </row>
    <row r="32" spans="1:13" x14ac:dyDescent="0.2">
      <c r="A32" s="2569" t="s">
        <v>481</v>
      </c>
      <c r="B32" s="2569"/>
      <c r="C32" s="2569"/>
      <c r="D32" s="2569"/>
      <c r="E32" s="2569"/>
      <c r="F32" s="2569"/>
      <c r="G32" s="2569"/>
      <c r="H32" s="2569"/>
      <c r="I32" s="2569"/>
      <c r="J32" s="2569"/>
      <c r="K32" s="2569"/>
      <c r="L32" s="2569"/>
    </row>
    <row r="33" spans="1:12" x14ac:dyDescent="0.2">
      <c r="A33" s="2569" t="s">
        <v>767</v>
      </c>
      <c r="B33" s="2569"/>
      <c r="C33" s="2569"/>
      <c r="D33" s="2569"/>
      <c r="E33" s="2569"/>
      <c r="F33" s="2569"/>
      <c r="G33" s="2569"/>
      <c r="H33" s="2569"/>
      <c r="I33" s="2569"/>
      <c r="J33" s="2569"/>
      <c r="K33" s="2569"/>
      <c r="L33" s="2569"/>
    </row>
    <row r="34" spans="1:12" ht="37.15" customHeight="1" x14ac:dyDescent="0.2">
      <c r="A34" s="3133" t="s">
        <v>757</v>
      </c>
      <c r="B34" s="3133"/>
      <c r="C34" s="3133"/>
      <c r="D34" s="3133"/>
      <c r="E34" s="3133"/>
      <c r="F34" s="3133"/>
      <c r="G34" s="3133"/>
      <c r="H34" s="3133"/>
      <c r="I34" s="3133"/>
      <c r="J34" s="3133"/>
      <c r="K34" s="3133"/>
      <c r="L34" s="3133"/>
    </row>
    <row r="35" spans="1:12" x14ac:dyDescent="0.2">
      <c r="A35" s="2569" t="s">
        <v>768</v>
      </c>
      <c r="B35" s="2569"/>
      <c r="C35" s="2569"/>
      <c r="D35" s="2569"/>
      <c r="E35" s="2569"/>
      <c r="F35" s="2569"/>
      <c r="G35" s="2569"/>
      <c r="H35" s="2569"/>
      <c r="I35" s="2569"/>
      <c r="J35" s="2569"/>
      <c r="K35" s="2569"/>
      <c r="L35" s="2569"/>
    </row>
    <row r="36" spans="1:12" ht="24" customHeight="1" x14ac:dyDescent="0.2">
      <c r="A36" s="3006" t="s">
        <v>820</v>
      </c>
      <c r="B36" s="3006"/>
      <c r="C36" s="3006"/>
      <c r="D36" s="3006"/>
      <c r="E36" s="3006"/>
      <c r="F36" s="3006"/>
      <c r="G36" s="3006"/>
      <c r="H36" s="3006"/>
      <c r="I36" s="3006"/>
      <c r="J36" s="3006"/>
      <c r="K36" s="3006"/>
      <c r="L36" s="3006"/>
    </row>
  </sheetData>
  <mergeCells count="29">
    <mergeCell ref="A21:B21"/>
    <mergeCell ref="A2:L2"/>
    <mergeCell ref="A3:L3"/>
    <mergeCell ref="A4:L4"/>
    <mergeCell ref="A7:B8"/>
    <mergeCell ref="C7:D8"/>
    <mergeCell ref="E7:F8"/>
    <mergeCell ref="A5:L5"/>
    <mergeCell ref="A16:B16"/>
    <mergeCell ref="A17:B17"/>
    <mergeCell ref="A18:B18"/>
    <mergeCell ref="A19:B19"/>
    <mergeCell ref="A20:B20"/>
    <mergeCell ref="A1:L1"/>
    <mergeCell ref="A29:B29"/>
    <mergeCell ref="A34:L34"/>
    <mergeCell ref="A36:L36"/>
    <mergeCell ref="A23:B23"/>
    <mergeCell ref="A24:B24"/>
    <mergeCell ref="A25:B25"/>
    <mergeCell ref="A26:B26"/>
    <mergeCell ref="A27:B27"/>
    <mergeCell ref="A28:B28"/>
    <mergeCell ref="A22:B22"/>
    <mergeCell ref="A11:B11"/>
    <mergeCell ref="A12:B12"/>
    <mergeCell ref="A13:B13"/>
    <mergeCell ref="A14:B14"/>
    <mergeCell ref="A15:B15"/>
  </mergeCells>
  <printOptions horizontalCentered="1"/>
  <pageMargins left="0.7" right="0.7" top="0.75" bottom="0.5" header="0.3" footer="0.3"/>
  <pageSetup scale="73" orientation="landscape" r:id="rId1"/>
  <headerFooter>
    <oddFooter>&amp;R2015 Data Tables</odd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500-000000000000}">
  <sheetPr>
    <pageSetUpPr fitToPage="1"/>
  </sheetPr>
  <dimension ref="A1:O49"/>
  <sheetViews>
    <sheetView zoomScale="80" zoomScaleNormal="80" workbookViewId="0">
      <pane ySplit="9" topLeftCell="A10" activePane="bottomLeft" state="frozen"/>
      <selection activeCell="A48" sqref="A48:O48"/>
      <selection pane="bottomLeft" sqref="A1:O1"/>
    </sheetView>
  </sheetViews>
  <sheetFormatPr defaultColWidth="9.140625" defaultRowHeight="12.75" x14ac:dyDescent="0.2"/>
  <cols>
    <col min="1" max="1" width="2.7109375" style="97" customWidth="1"/>
    <col min="2" max="3" width="3.7109375" style="97" customWidth="1"/>
    <col min="4" max="4" width="37.140625" style="97" customWidth="1"/>
    <col min="5" max="5" width="8.7109375" style="97" customWidth="1"/>
    <col min="6" max="6" width="5.140625" style="97" customWidth="1"/>
    <col min="7" max="7" width="13.7109375" style="330" customWidth="1"/>
    <col min="8" max="8" width="10.85546875" style="97" customWidth="1"/>
    <col min="9" max="9" width="5" style="97" customWidth="1"/>
    <col min="10" max="10" width="12.7109375" style="330" customWidth="1"/>
    <col min="11" max="11" width="8.7109375" style="97" customWidth="1"/>
    <col min="12" max="12" width="4.28515625" style="97" customWidth="1"/>
    <col min="13" max="13" width="10.42578125" style="330" customWidth="1"/>
    <col min="14" max="14" width="9.5703125" style="560" customWidth="1"/>
    <col min="15" max="15" width="4.85546875" style="560" customWidth="1"/>
    <col min="16" max="16384" width="9.140625" style="560"/>
  </cols>
  <sheetData>
    <row r="1" spans="1:15" x14ac:dyDescent="0.2">
      <c r="A1" s="3028"/>
      <c r="B1" s="2911"/>
      <c r="C1" s="2911"/>
      <c r="D1" s="2911"/>
      <c r="E1" s="2911"/>
      <c r="F1" s="2911"/>
      <c r="G1" s="2911"/>
      <c r="H1" s="2911"/>
      <c r="I1" s="2911"/>
      <c r="J1" s="2911"/>
      <c r="K1" s="2911"/>
      <c r="L1" s="2911"/>
      <c r="M1" s="2911"/>
      <c r="N1" s="2911"/>
      <c r="O1" s="2912"/>
    </row>
    <row r="2" spans="1:15" ht="20.25" x14ac:dyDescent="0.3">
      <c r="A2" s="2731" t="s">
        <v>769</v>
      </c>
      <c r="B2" s="2732"/>
      <c r="C2" s="2732"/>
      <c r="D2" s="2732"/>
      <c r="E2" s="2732"/>
      <c r="F2" s="2732"/>
      <c r="G2" s="2732"/>
      <c r="H2" s="2732"/>
      <c r="I2" s="2732"/>
      <c r="J2" s="2732"/>
      <c r="K2" s="2732"/>
      <c r="L2" s="2732"/>
      <c r="M2" s="2732"/>
      <c r="N2" s="2732"/>
      <c r="O2" s="2733"/>
    </row>
    <row r="3" spans="1:15" ht="18" x14ac:dyDescent="0.2">
      <c r="A3" s="3348" t="s">
        <v>303</v>
      </c>
      <c r="B3" s="3349"/>
      <c r="C3" s="3349"/>
      <c r="D3" s="3349"/>
      <c r="E3" s="3349"/>
      <c r="F3" s="3349"/>
      <c r="G3" s="3349"/>
      <c r="H3" s="3349"/>
      <c r="I3" s="3349"/>
      <c r="J3" s="3349"/>
      <c r="K3" s="3349"/>
      <c r="L3" s="3349"/>
      <c r="M3" s="3349"/>
      <c r="N3" s="3349"/>
      <c r="O3" s="3350"/>
    </row>
    <row r="4" spans="1:15" ht="18" x14ac:dyDescent="0.2">
      <c r="A4" s="3348" t="s">
        <v>367</v>
      </c>
      <c r="B4" s="3349"/>
      <c r="C4" s="3349"/>
      <c r="D4" s="3349"/>
      <c r="E4" s="3349"/>
      <c r="F4" s="3349"/>
      <c r="G4" s="3349"/>
      <c r="H4" s="3349"/>
      <c r="I4" s="3349"/>
      <c r="J4" s="3349"/>
      <c r="K4" s="3349"/>
      <c r="L4" s="3349"/>
      <c r="M4" s="3349"/>
      <c r="N4" s="3349"/>
      <c r="O4" s="3350"/>
    </row>
    <row r="5" spans="1:15" ht="13.5" thickBot="1" x14ac:dyDescent="0.25">
      <c r="A5" s="3216"/>
      <c r="B5" s="3217"/>
      <c r="C5" s="3217"/>
      <c r="D5" s="3217"/>
      <c r="E5" s="3217"/>
      <c r="F5" s="3217"/>
      <c r="G5" s="3217"/>
      <c r="H5" s="3217"/>
      <c r="I5" s="3217"/>
      <c r="J5" s="3217"/>
      <c r="K5" s="3217"/>
      <c r="L5" s="3217"/>
      <c r="M5" s="3217"/>
      <c r="N5" s="3217"/>
      <c r="O5" s="3218"/>
    </row>
    <row r="6" spans="1:15" ht="18" customHeight="1" x14ac:dyDescent="0.25">
      <c r="A6" s="3382" t="s">
        <v>142</v>
      </c>
      <c r="B6" s="3383"/>
      <c r="C6" s="3383"/>
      <c r="D6" s="3384"/>
      <c r="E6" s="3385" t="s">
        <v>633</v>
      </c>
      <c r="F6" s="3386"/>
      <c r="G6" s="3391"/>
      <c r="H6" s="3392"/>
      <c r="I6" s="1681"/>
      <c r="J6" s="3391"/>
      <c r="K6" s="3392"/>
      <c r="L6" s="1682"/>
      <c r="M6" s="3391"/>
      <c r="N6" s="3392"/>
      <c r="O6" s="1683"/>
    </row>
    <row r="7" spans="1:15" ht="18" customHeight="1" x14ac:dyDescent="0.25">
      <c r="A7" s="3273"/>
      <c r="B7" s="3274"/>
      <c r="C7" s="3274"/>
      <c r="D7" s="3275"/>
      <c r="E7" s="3387"/>
      <c r="F7" s="3388"/>
      <c r="G7" s="3393" t="s">
        <v>596</v>
      </c>
      <c r="H7" s="3394"/>
      <c r="I7" s="3395"/>
      <c r="J7" s="3393" t="s">
        <v>575</v>
      </c>
      <c r="K7" s="3394"/>
      <c r="L7" s="3394"/>
      <c r="M7" s="3393" t="s">
        <v>576</v>
      </c>
      <c r="N7" s="3394"/>
      <c r="O7" s="3396"/>
    </row>
    <row r="8" spans="1:15" ht="18" customHeight="1" x14ac:dyDescent="0.2">
      <c r="A8" s="3273"/>
      <c r="B8" s="3274"/>
      <c r="C8" s="3274"/>
      <c r="D8" s="3275"/>
      <c r="E8" s="3387"/>
      <c r="F8" s="3388"/>
      <c r="G8" s="3397" t="s">
        <v>14</v>
      </c>
      <c r="H8" s="3398"/>
      <c r="I8" s="3399"/>
      <c r="J8" s="3397" t="s">
        <v>14</v>
      </c>
      <c r="K8" s="3398"/>
      <c r="L8" s="3398"/>
      <c r="M8" s="3397" t="s">
        <v>14</v>
      </c>
      <c r="N8" s="3398"/>
      <c r="O8" s="3400"/>
    </row>
    <row r="9" spans="1:15" ht="18" customHeight="1" thickBot="1" x14ac:dyDescent="0.25">
      <c r="A9" s="3290"/>
      <c r="B9" s="3291"/>
      <c r="C9" s="3291"/>
      <c r="D9" s="3292"/>
      <c r="E9" s="3389"/>
      <c r="F9" s="3390"/>
      <c r="G9" s="1684"/>
      <c r="H9" s="1685"/>
      <c r="I9" s="1686"/>
      <c r="J9" s="1684"/>
      <c r="K9" s="1685"/>
      <c r="L9" s="1685"/>
      <c r="M9" s="1684"/>
      <c r="N9" s="1687"/>
      <c r="O9" s="1688"/>
    </row>
    <row r="10" spans="1:15" ht="6" customHeight="1" x14ac:dyDescent="0.2">
      <c r="A10" s="1689"/>
      <c r="B10" s="1690"/>
      <c r="C10" s="1691"/>
      <c r="D10" s="1692"/>
      <c r="E10" s="1693"/>
      <c r="F10" s="1693"/>
      <c r="G10" s="1694"/>
      <c r="H10" s="1695"/>
      <c r="I10" s="1696"/>
      <c r="J10" s="1694"/>
      <c r="K10" s="1695"/>
      <c r="L10" s="1696"/>
      <c r="M10" s="1697"/>
      <c r="N10" s="1695"/>
      <c r="O10" s="1698"/>
    </row>
    <row r="11" spans="1:15" ht="18" customHeight="1" x14ac:dyDescent="0.2">
      <c r="A11" s="1093"/>
      <c r="B11" s="1109" t="s">
        <v>725</v>
      </c>
      <c r="C11" s="1109"/>
      <c r="D11" s="1110"/>
      <c r="E11" s="1699">
        <v>0.62699454987195491</v>
      </c>
      <c r="F11" s="1700"/>
      <c r="G11" s="1701">
        <v>913.74</v>
      </c>
      <c r="H11" s="1702">
        <v>9.4894352740215401E-4</v>
      </c>
      <c r="I11" s="1703"/>
      <c r="J11" s="1701">
        <v>340.83</v>
      </c>
      <c r="K11" s="1702">
        <v>6.8755601282792349E-4</v>
      </c>
      <c r="L11" s="1704"/>
      <c r="M11" s="1705" t="s">
        <v>30</v>
      </c>
      <c r="N11" s="1706" t="s">
        <v>30</v>
      </c>
      <c r="O11" s="1707"/>
    </row>
    <row r="12" spans="1:15" ht="18" customHeight="1" x14ac:dyDescent="0.2">
      <c r="A12" s="1093"/>
      <c r="B12" s="1109" t="s">
        <v>726</v>
      </c>
      <c r="C12" s="1109"/>
      <c r="D12" s="1110"/>
      <c r="E12" s="1699">
        <v>0.45046543873911504</v>
      </c>
      <c r="F12" s="1700"/>
      <c r="G12" s="1708">
        <v>10320.370000000001</v>
      </c>
      <c r="H12" s="1702">
        <v>1.0717981386275492E-2</v>
      </c>
      <c r="I12" s="1703"/>
      <c r="J12" s="1708">
        <v>5671.4</v>
      </c>
      <c r="K12" s="1702">
        <v>1.1440909459708022E-2</v>
      </c>
      <c r="L12" s="1704"/>
      <c r="M12" s="1705" t="s">
        <v>30</v>
      </c>
      <c r="N12" s="1706" t="s">
        <v>30</v>
      </c>
      <c r="O12" s="1707"/>
    </row>
    <row r="13" spans="1:15" ht="18" customHeight="1" x14ac:dyDescent="0.2">
      <c r="A13" s="1093"/>
      <c r="B13" s="1109" t="s">
        <v>727</v>
      </c>
      <c r="C13" s="1109"/>
      <c r="D13" s="1110"/>
      <c r="E13" s="1699">
        <v>0.49358852089007166</v>
      </c>
      <c r="F13" s="1700"/>
      <c r="G13" s="1709">
        <v>472965.59000000008</v>
      </c>
      <c r="H13" s="1702">
        <v>0.49118746614402459</v>
      </c>
      <c r="I13" s="1703"/>
      <c r="J13" s="1709">
        <v>240067.86999999997</v>
      </c>
      <c r="K13" s="1702">
        <v>0.48428867032037159</v>
      </c>
      <c r="L13" s="1704"/>
      <c r="M13" s="1709">
        <v>552.66599999999994</v>
      </c>
      <c r="N13" s="1702">
        <v>0.69513975973626585</v>
      </c>
      <c r="O13" s="1707"/>
    </row>
    <row r="14" spans="1:15" ht="18" customHeight="1" x14ac:dyDescent="0.2">
      <c r="A14" s="1710"/>
      <c r="B14" s="1711"/>
      <c r="C14" s="1499" t="s">
        <v>728</v>
      </c>
      <c r="D14" s="1712"/>
      <c r="E14" s="1713">
        <v>0.47204948008613273</v>
      </c>
      <c r="F14" s="1714"/>
      <c r="G14" s="1715">
        <v>77433.98</v>
      </c>
      <c r="H14" s="1716">
        <v>8.0417267627539396E-2</v>
      </c>
      <c r="I14" s="316"/>
      <c r="J14" s="1717">
        <v>40882.5</v>
      </c>
      <c r="K14" s="1716">
        <v>8.2472225726718848E-2</v>
      </c>
      <c r="L14" s="1704"/>
      <c r="M14" s="1718">
        <v>1.19</v>
      </c>
      <c r="N14" s="1716">
        <v>1.4967743883035258E-3</v>
      </c>
      <c r="O14" s="1719"/>
    </row>
    <row r="15" spans="1:15" ht="18" customHeight="1" x14ac:dyDescent="0.2">
      <c r="A15" s="1710"/>
      <c r="B15" s="1711"/>
      <c r="C15" s="1499" t="s">
        <v>729</v>
      </c>
      <c r="D15" s="1712"/>
      <c r="E15" s="1713">
        <v>0.50186305493565742</v>
      </c>
      <c r="F15" s="1714"/>
      <c r="G15" s="1715">
        <v>84310.45</v>
      </c>
      <c r="H15" s="1716">
        <v>8.7558666381971823E-2</v>
      </c>
      <c r="I15" s="316"/>
      <c r="J15" s="1717">
        <v>41998.15</v>
      </c>
      <c r="K15" s="1716">
        <v>8.4722825338582455E-2</v>
      </c>
      <c r="L15" s="1704"/>
      <c r="M15" s="1720" t="s">
        <v>30</v>
      </c>
      <c r="N15" s="1721" t="s">
        <v>30</v>
      </c>
      <c r="O15" s="1719"/>
    </row>
    <row r="16" spans="1:15" ht="18" customHeight="1" x14ac:dyDescent="0.2">
      <c r="A16" s="1710"/>
      <c r="B16" s="1711"/>
      <c r="C16" s="1499" t="s">
        <v>730</v>
      </c>
      <c r="D16" s="1712"/>
      <c r="E16" s="1713">
        <v>0.5216708434378432</v>
      </c>
      <c r="F16" s="1714"/>
      <c r="G16" s="1715">
        <v>64707.08</v>
      </c>
      <c r="H16" s="1716">
        <v>6.7200040211759765E-2</v>
      </c>
      <c r="I16" s="316"/>
      <c r="J16" s="1717">
        <v>31011.9</v>
      </c>
      <c r="K16" s="1716">
        <v>6.2560274372027935E-2</v>
      </c>
      <c r="L16" s="1704"/>
      <c r="M16" s="1715">
        <v>60.616999999999997</v>
      </c>
      <c r="N16" s="1716">
        <v>7.624367487041582E-2</v>
      </c>
      <c r="O16" s="1719"/>
    </row>
    <row r="17" spans="1:15" ht="18" customHeight="1" x14ac:dyDescent="0.2">
      <c r="A17" s="1710"/>
      <c r="B17" s="1711"/>
      <c r="C17" s="1499" t="s">
        <v>731</v>
      </c>
      <c r="D17" s="1712"/>
      <c r="E17" s="1713">
        <v>0.52242068691845978</v>
      </c>
      <c r="F17" s="1714"/>
      <c r="G17" s="1715">
        <v>71240.77</v>
      </c>
      <c r="H17" s="1716">
        <v>7.3985452731242532E-2</v>
      </c>
      <c r="I17" s="316"/>
      <c r="J17" s="1717">
        <v>34304.120000000003</v>
      </c>
      <c r="K17" s="1716">
        <v>6.9201666434206582E-2</v>
      </c>
      <c r="L17" s="1704"/>
      <c r="M17" s="1718">
        <v>281.00200000000001</v>
      </c>
      <c r="N17" s="1716">
        <v>0.35344251820341799</v>
      </c>
      <c r="O17" s="1719"/>
    </row>
    <row r="18" spans="1:15" ht="18" customHeight="1" x14ac:dyDescent="0.2">
      <c r="A18" s="1710"/>
      <c r="B18" s="1711"/>
      <c r="C18" s="1499" t="s">
        <v>732</v>
      </c>
      <c r="D18" s="1712"/>
      <c r="E18" s="1713">
        <v>0.44732884342369617</v>
      </c>
      <c r="F18" s="1714"/>
      <c r="G18" s="1715">
        <v>29048.84</v>
      </c>
      <c r="H18" s="1716">
        <v>3.0168000412087451E-2</v>
      </c>
      <c r="I18" s="316"/>
      <c r="J18" s="1717">
        <v>16085.13</v>
      </c>
      <c r="K18" s="1716">
        <v>3.2448516411756056E-2</v>
      </c>
      <c r="L18" s="1704"/>
      <c r="M18" s="1718">
        <v>30.673999999999999</v>
      </c>
      <c r="N18" s="1716">
        <v>3.8581560997329706E-2</v>
      </c>
      <c r="O18" s="1719"/>
    </row>
    <row r="19" spans="1:15" ht="18" customHeight="1" x14ac:dyDescent="0.2">
      <c r="A19" s="1710"/>
      <c r="B19" s="1711"/>
      <c r="C19" s="1499" t="s">
        <v>733</v>
      </c>
      <c r="D19" s="1712"/>
      <c r="E19" s="1713">
        <v>0.47636279355579897</v>
      </c>
      <c r="F19" s="1714"/>
      <c r="G19" s="1715">
        <v>74858</v>
      </c>
      <c r="H19" s="1716">
        <v>7.774204322265682E-2</v>
      </c>
      <c r="I19" s="316"/>
      <c r="J19" s="1717">
        <v>39366.11</v>
      </c>
      <c r="K19" s="1716">
        <v>7.9413213719876322E-2</v>
      </c>
      <c r="L19" s="1704"/>
      <c r="M19" s="1715">
        <v>167.67599999999999</v>
      </c>
      <c r="N19" s="1716">
        <v>0.21090180027998487</v>
      </c>
      <c r="O19" s="1719"/>
    </row>
    <row r="20" spans="1:15" ht="18" customHeight="1" x14ac:dyDescent="0.2">
      <c r="A20" s="1710"/>
      <c r="B20" s="1711"/>
      <c r="C20" s="1499" t="s">
        <v>734</v>
      </c>
      <c r="D20" s="1712"/>
      <c r="E20" s="1713">
        <v>0.48983811305224989</v>
      </c>
      <c r="F20" s="1714"/>
      <c r="G20" s="1715">
        <v>71366.47</v>
      </c>
      <c r="H20" s="1716">
        <v>7.4115995556766692E-2</v>
      </c>
      <c r="I20" s="316"/>
      <c r="J20" s="1717">
        <v>36419.96</v>
      </c>
      <c r="K20" s="1716">
        <v>7.3469948317203479E-2</v>
      </c>
      <c r="L20" s="1704"/>
      <c r="M20" s="1718">
        <v>11.507</v>
      </c>
      <c r="N20" s="1716">
        <v>1.447343099681401E-2</v>
      </c>
      <c r="O20" s="1719"/>
    </row>
    <row r="21" spans="1:15" ht="18" customHeight="1" x14ac:dyDescent="0.2">
      <c r="A21" s="1093"/>
      <c r="B21" s="1109" t="s">
        <v>145</v>
      </c>
      <c r="C21" s="1109"/>
      <c r="D21" s="776"/>
      <c r="E21" s="1699">
        <v>0.50385218676984078</v>
      </c>
      <c r="F21" s="1700"/>
      <c r="G21" s="1709">
        <v>59092.41</v>
      </c>
      <c r="H21" s="1702">
        <v>6.1369054641467295E-2</v>
      </c>
      <c r="I21" s="1703"/>
      <c r="J21" s="1709">
        <v>29414.819999999996</v>
      </c>
      <c r="K21" s="1702">
        <v>5.9338486510140127E-2</v>
      </c>
      <c r="L21" s="1704"/>
      <c r="M21" s="1709">
        <v>96.25</v>
      </c>
      <c r="N21" s="1702">
        <v>0.1210626343480793</v>
      </c>
      <c r="O21" s="1722"/>
    </row>
    <row r="22" spans="1:15" ht="18" customHeight="1" x14ac:dyDescent="0.2">
      <c r="A22" s="1710"/>
      <c r="B22" s="1711"/>
      <c r="C22" s="1499" t="s">
        <v>148</v>
      </c>
      <c r="D22" s="1712"/>
      <c r="E22" s="1713">
        <v>0.45650288601388067</v>
      </c>
      <c r="F22" s="1714"/>
      <c r="G22" s="1715">
        <v>17718.21</v>
      </c>
      <c r="H22" s="1716">
        <v>1.8400836886479872E-2</v>
      </c>
      <c r="I22" s="316"/>
      <c r="J22" s="1717">
        <v>9632.7099999999991</v>
      </c>
      <c r="K22" s="1716">
        <v>1.9432056099309529E-2</v>
      </c>
      <c r="L22" s="1704"/>
      <c r="M22" s="1718">
        <v>2.9140000000000001</v>
      </c>
      <c r="N22" s="1716">
        <v>3.6652105609382142E-3</v>
      </c>
      <c r="O22" s="1719"/>
    </row>
    <row r="23" spans="1:15" ht="18" customHeight="1" x14ac:dyDescent="0.2">
      <c r="A23" s="1710"/>
      <c r="B23" s="1711"/>
      <c r="C23" s="1499" t="s">
        <v>735</v>
      </c>
      <c r="D23" s="1712"/>
      <c r="E23" s="1713">
        <v>0.48303271170895751</v>
      </c>
      <c r="F23" s="1714"/>
      <c r="G23" s="1715">
        <v>32.71</v>
      </c>
      <c r="H23" s="1716">
        <v>3.3970213388189702E-5</v>
      </c>
      <c r="I23" s="316"/>
      <c r="J23" s="1717">
        <v>16.91</v>
      </c>
      <c r="K23" s="1716">
        <v>3.4112525824957274E-5</v>
      </c>
      <c r="L23" s="1704"/>
      <c r="M23" s="1718" t="s">
        <v>30</v>
      </c>
      <c r="N23" s="1723" t="s">
        <v>30</v>
      </c>
      <c r="O23" s="1719"/>
    </row>
    <row r="24" spans="1:15" ht="18" customHeight="1" x14ac:dyDescent="0.2">
      <c r="A24" s="1710"/>
      <c r="B24" s="1711"/>
      <c r="C24" s="1499" t="s">
        <v>736</v>
      </c>
      <c r="D24" s="1712"/>
      <c r="E24" s="1713">
        <v>0.42521628990360877</v>
      </c>
      <c r="F24" s="1714"/>
      <c r="G24" s="1715">
        <v>4658.1000000000004</v>
      </c>
      <c r="H24" s="1716">
        <v>4.8375619377415613E-3</v>
      </c>
      <c r="I24" s="316"/>
      <c r="J24" s="1717">
        <v>2677.4</v>
      </c>
      <c r="K24" s="1716">
        <v>5.4011163006351627E-3</v>
      </c>
      <c r="L24" s="1704"/>
      <c r="M24" s="1718" t="s">
        <v>30</v>
      </c>
      <c r="N24" s="1723" t="s">
        <v>30</v>
      </c>
      <c r="O24" s="1719"/>
    </row>
    <row r="25" spans="1:15" ht="18" customHeight="1" x14ac:dyDescent="0.2">
      <c r="A25" s="1710"/>
      <c r="B25" s="1711"/>
      <c r="C25" s="1499" t="s">
        <v>737</v>
      </c>
      <c r="D25" s="1712"/>
      <c r="E25" s="1713">
        <v>0.42181918987005418</v>
      </c>
      <c r="F25" s="1714"/>
      <c r="G25" s="1715">
        <v>7827.88</v>
      </c>
      <c r="H25" s="1716">
        <v>8.1294635884176826E-3</v>
      </c>
      <c r="I25" s="316"/>
      <c r="J25" s="1717">
        <v>4525.93</v>
      </c>
      <c r="K25" s="1716">
        <v>9.1301539921318075E-3</v>
      </c>
      <c r="L25" s="1704"/>
      <c r="M25" s="1720" t="s">
        <v>30</v>
      </c>
      <c r="N25" s="1721" t="s">
        <v>30</v>
      </c>
      <c r="O25" s="1719"/>
    </row>
    <row r="26" spans="1:15" ht="18" customHeight="1" x14ac:dyDescent="0.2">
      <c r="A26" s="1710"/>
      <c r="B26" s="1711"/>
      <c r="C26" s="1499" t="s">
        <v>770</v>
      </c>
      <c r="D26" s="1712"/>
      <c r="E26" s="1713">
        <v>0.3287617168228909</v>
      </c>
      <c r="F26" s="1714"/>
      <c r="G26" s="1715">
        <v>405.4</v>
      </c>
      <c r="H26" s="1716">
        <v>4.2101878653537465E-4</v>
      </c>
      <c r="I26" s="316"/>
      <c r="J26" s="1717">
        <v>272.12</v>
      </c>
      <c r="K26" s="1716">
        <v>5.4894739961486533E-4</v>
      </c>
      <c r="L26" s="1704"/>
      <c r="M26" s="1720" t="s">
        <v>30</v>
      </c>
      <c r="N26" s="1721" t="s">
        <v>30</v>
      </c>
      <c r="O26" s="1719"/>
    </row>
    <row r="27" spans="1:15" ht="18" customHeight="1" x14ac:dyDescent="0.2">
      <c r="A27" s="1710"/>
      <c r="B27" s="1711"/>
      <c r="C27" s="1499" t="s">
        <v>505</v>
      </c>
      <c r="D27" s="1712"/>
      <c r="E27" s="1713">
        <v>0.58689412596939849</v>
      </c>
      <c r="F27" s="1714"/>
      <c r="G27" s="1715">
        <v>18320.64</v>
      </c>
      <c r="H27" s="1716">
        <v>1.902647661902182E-2</v>
      </c>
      <c r="I27" s="316"/>
      <c r="J27" s="1717">
        <v>7661.37</v>
      </c>
      <c r="K27" s="1716">
        <v>1.5455273919547775E-2</v>
      </c>
      <c r="L27" s="1704"/>
      <c r="M27" s="1715">
        <v>93.006</v>
      </c>
      <c r="N27" s="1716">
        <v>0.11698235189794767</v>
      </c>
      <c r="O27" s="1719"/>
    </row>
    <row r="28" spans="1:15" ht="18" customHeight="1" x14ac:dyDescent="0.2">
      <c r="A28" s="1710"/>
      <c r="B28" s="1711"/>
      <c r="C28" s="1499" t="s">
        <v>738</v>
      </c>
      <c r="D28" s="1712"/>
      <c r="E28" s="1713">
        <v>0.6735358847571955</v>
      </c>
      <c r="F28" s="1714"/>
      <c r="G28" s="1715">
        <v>349.87</v>
      </c>
      <c r="H28" s="1716">
        <v>3.6334939034319571E-4</v>
      </c>
      <c r="I28" s="316"/>
      <c r="J28" s="1717">
        <v>114.22</v>
      </c>
      <c r="K28" s="1716">
        <v>2.3041588998974687E-4</v>
      </c>
      <c r="L28" s="1704"/>
      <c r="M28" s="1720" t="s">
        <v>30</v>
      </c>
      <c r="N28" s="1721" t="s">
        <v>30</v>
      </c>
      <c r="O28" s="1719"/>
    </row>
    <row r="29" spans="1:15" ht="18" customHeight="1" x14ac:dyDescent="0.2">
      <c r="A29" s="1710"/>
      <c r="B29" s="1711"/>
      <c r="C29" s="1499" t="s">
        <v>153</v>
      </c>
      <c r="D29" s="1712"/>
      <c r="E29" s="1713">
        <v>0.53844431265082415</v>
      </c>
      <c r="F29" s="1714"/>
      <c r="G29" s="1715">
        <v>9779.6</v>
      </c>
      <c r="H29" s="1716">
        <v>1.0156377219539591E-2</v>
      </c>
      <c r="I29" s="316"/>
      <c r="J29" s="1717">
        <v>4514.16</v>
      </c>
      <c r="K29" s="1716">
        <v>9.1064103830862872E-3</v>
      </c>
      <c r="L29" s="1704"/>
      <c r="M29" s="1720">
        <v>0.33</v>
      </c>
      <c r="N29" s="1723" t="s">
        <v>765</v>
      </c>
      <c r="O29" s="1719"/>
    </row>
    <row r="30" spans="1:15" ht="18" customHeight="1" x14ac:dyDescent="0.2">
      <c r="A30" s="1093"/>
      <c r="B30" s="1109" t="s">
        <v>154</v>
      </c>
      <c r="C30" s="1109"/>
      <c r="D30" s="776"/>
      <c r="E30" s="1699">
        <v>0.45963822905905932</v>
      </c>
      <c r="F30" s="1700"/>
      <c r="G30" s="1709">
        <v>195512.11000000002</v>
      </c>
      <c r="H30" s="1702">
        <v>0.20304457648044077</v>
      </c>
      <c r="I30" s="1703"/>
      <c r="J30" s="1641">
        <v>105682.99</v>
      </c>
      <c r="K30" s="1702">
        <v>0.21319418838756365</v>
      </c>
      <c r="L30" s="1704"/>
      <c r="M30" s="1641">
        <v>35.72</v>
      </c>
      <c r="N30" s="1702">
        <v>4.4928387521178108E-2</v>
      </c>
      <c r="O30" s="1707"/>
    </row>
    <row r="31" spans="1:15" ht="18" customHeight="1" x14ac:dyDescent="0.2">
      <c r="A31" s="1710"/>
      <c r="B31" s="1711"/>
      <c r="C31" s="1499" t="s">
        <v>740</v>
      </c>
      <c r="D31" s="1712"/>
      <c r="E31" s="1713">
        <v>0.44300784713559183</v>
      </c>
      <c r="F31" s="1714"/>
      <c r="G31" s="1715">
        <v>172002.89</v>
      </c>
      <c r="H31" s="1716">
        <v>0.17862962019826722</v>
      </c>
      <c r="I31" s="316"/>
      <c r="J31" s="1724">
        <v>95804.26</v>
      </c>
      <c r="K31" s="1716">
        <v>0.19326583639213013</v>
      </c>
      <c r="L31" s="1704"/>
      <c r="M31" s="1720" t="s">
        <v>30</v>
      </c>
      <c r="N31" s="1721" t="s">
        <v>30</v>
      </c>
      <c r="O31" s="1719"/>
    </row>
    <row r="32" spans="1:15" ht="18" customHeight="1" x14ac:dyDescent="0.2">
      <c r="A32" s="1710"/>
      <c r="B32" s="1711"/>
      <c r="C32" s="1499" t="s">
        <v>741</v>
      </c>
      <c r="D32" s="1712"/>
      <c r="E32" s="1713">
        <v>0.59284250006394312</v>
      </c>
      <c r="F32" s="1714"/>
      <c r="G32" s="1715">
        <v>18375.689999999999</v>
      </c>
      <c r="H32" s="1716">
        <v>1.9083647522324169E-2</v>
      </c>
      <c r="I32" s="316"/>
      <c r="J32" s="1724">
        <v>7517.52</v>
      </c>
      <c r="K32" s="1716">
        <v>1.5165085460652442E-2</v>
      </c>
      <c r="L32" s="1704"/>
      <c r="M32" s="1715">
        <v>35.72</v>
      </c>
      <c r="N32" s="1716">
        <v>4.4928387521178108E-2</v>
      </c>
      <c r="O32" s="1719"/>
    </row>
    <row r="33" spans="1:15" ht="18" customHeight="1" x14ac:dyDescent="0.2">
      <c r="A33" s="1710"/>
      <c r="B33" s="1711"/>
      <c r="C33" s="1499" t="s">
        <v>742</v>
      </c>
      <c r="D33" s="1712"/>
      <c r="E33" s="1713">
        <v>0.54004164775505348</v>
      </c>
      <c r="F33" s="1714"/>
      <c r="G33" s="1715">
        <v>5133.53</v>
      </c>
      <c r="H33" s="1716">
        <v>5.3313087598493873E-3</v>
      </c>
      <c r="I33" s="316"/>
      <c r="J33" s="1724">
        <v>2361.21</v>
      </c>
      <c r="K33" s="1716">
        <v>4.7632665347810384E-3</v>
      </c>
      <c r="L33" s="1704"/>
      <c r="M33" s="1720" t="s">
        <v>30</v>
      </c>
      <c r="N33" s="1725" t="s">
        <v>30</v>
      </c>
      <c r="O33" s="1719"/>
    </row>
    <row r="34" spans="1:15" ht="18" customHeight="1" x14ac:dyDescent="0.2">
      <c r="A34" s="1093"/>
      <c r="B34" s="1109" t="s">
        <v>157</v>
      </c>
      <c r="C34" s="272"/>
      <c r="D34" s="776"/>
      <c r="E34" s="1699">
        <v>0.43558492225333995</v>
      </c>
      <c r="F34" s="1700"/>
      <c r="G34" s="1708">
        <v>23719.99</v>
      </c>
      <c r="H34" s="1702">
        <v>2.4633846587151509E-2</v>
      </c>
      <c r="I34" s="1703"/>
      <c r="J34" s="1708">
        <v>13387.92</v>
      </c>
      <c r="K34" s="1702">
        <v>2.7007437418241392E-2</v>
      </c>
      <c r="L34" s="1704"/>
      <c r="M34" s="1720" t="s">
        <v>30</v>
      </c>
      <c r="N34" s="1705" t="s">
        <v>30</v>
      </c>
      <c r="O34" s="1707"/>
    </row>
    <row r="35" spans="1:15" ht="18" customHeight="1" x14ac:dyDescent="0.2">
      <c r="A35" s="1093"/>
      <c r="B35" s="1109" t="s">
        <v>158</v>
      </c>
      <c r="C35" s="272"/>
      <c r="D35" s="776"/>
      <c r="E35" s="1699">
        <v>0.57449545090833654</v>
      </c>
      <c r="F35" s="1700"/>
      <c r="G35" s="1708">
        <v>2699.44</v>
      </c>
      <c r="H35" s="1702">
        <v>2.8034409302541978E-3</v>
      </c>
      <c r="I35" s="1703"/>
      <c r="J35" s="1708">
        <v>1149.46</v>
      </c>
      <c r="K35" s="1702">
        <v>2.3188044905236775E-3</v>
      </c>
      <c r="L35" s="1704"/>
      <c r="M35" s="1726">
        <v>0.83599999999999997</v>
      </c>
      <c r="N35" s="1727">
        <v>1.0515154526233173E-3</v>
      </c>
      <c r="O35" s="1707"/>
    </row>
    <row r="36" spans="1:15" ht="18" customHeight="1" x14ac:dyDescent="0.2">
      <c r="A36" s="1093"/>
      <c r="B36" s="1109" t="s">
        <v>159</v>
      </c>
      <c r="C36" s="272"/>
      <c r="D36" s="776"/>
      <c r="E36" s="1699">
        <v>0.48443944764058344</v>
      </c>
      <c r="F36" s="1700"/>
      <c r="G36" s="1708">
        <v>70871.97</v>
      </c>
      <c r="H36" s="1702">
        <v>7.3602444027556682E-2</v>
      </c>
      <c r="I36" s="1703"/>
      <c r="J36" s="1708">
        <v>36549.81</v>
      </c>
      <c r="K36" s="1702">
        <v>7.3731894590318245E-2</v>
      </c>
      <c r="L36" s="1704"/>
      <c r="M36" s="1726">
        <v>11.018000000000001</v>
      </c>
      <c r="N36" s="1727">
        <v>1.3858369924645588E-2</v>
      </c>
      <c r="O36" s="1707"/>
    </row>
    <row r="37" spans="1:15" ht="18" customHeight="1" x14ac:dyDescent="0.2">
      <c r="A37" s="1093"/>
      <c r="B37" s="1109" t="s">
        <v>161</v>
      </c>
      <c r="C37" s="272"/>
      <c r="D37" s="776"/>
      <c r="E37" s="1699">
        <v>0.50043138860556191</v>
      </c>
      <c r="F37" s="1700"/>
      <c r="G37" s="1708">
        <v>126806.78</v>
      </c>
      <c r="H37" s="1702">
        <v>0.13169224627542728</v>
      </c>
      <c r="I37" s="1703"/>
      <c r="J37" s="1708">
        <v>63447.24</v>
      </c>
      <c r="K37" s="1702">
        <v>0.12799205281030526</v>
      </c>
      <c r="L37" s="1704"/>
      <c r="M37" s="1728">
        <v>98.553000000000011</v>
      </c>
      <c r="N37" s="1702">
        <v>0.12395933301720791</v>
      </c>
      <c r="O37" s="1707"/>
    </row>
    <row r="38" spans="1:15" ht="18" customHeight="1" x14ac:dyDescent="0.2">
      <c r="A38" s="1093"/>
      <c r="B38" s="1729"/>
      <c r="C38" s="1499" t="s">
        <v>771</v>
      </c>
      <c r="D38" s="1692"/>
      <c r="E38" s="1713">
        <v>0.46421392214002694</v>
      </c>
      <c r="F38" s="1714"/>
      <c r="G38" s="1715">
        <v>20359.37</v>
      </c>
      <c r="H38" s="1716">
        <v>2.1143752471693908E-2</v>
      </c>
      <c r="I38" s="316"/>
      <c r="J38" s="1715">
        <v>11000.75</v>
      </c>
      <c r="K38" s="1716">
        <v>2.2191801801827244E-2</v>
      </c>
      <c r="L38" s="1704"/>
      <c r="M38" s="1718">
        <v>92.483000000000004</v>
      </c>
      <c r="N38" s="1716">
        <v>0.1163245258432563</v>
      </c>
      <c r="O38" s="1719"/>
    </row>
    <row r="39" spans="1:15" ht="18" customHeight="1" x14ac:dyDescent="0.2">
      <c r="A39" s="1093"/>
      <c r="B39" s="1729"/>
      <c r="C39" s="1499" t="s">
        <v>744</v>
      </c>
      <c r="D39" s="1692"/>
      <c r="E39" s="1713">
        <v>0.52928389470346904</v>
      </c>
      <c r="F39" s="1714"/>
      <c r="G39" s="1715">
        <v>31635.99</v>
      </c>
      <c r="H39" s="1716">
        <v>3.2854825161927101E-2</v>
      </c>
      <c r="I39" s="316"/>
      <c r="J39" s="1715">
        <v>14891.57</v>
      </c>
      <c r="K39" s="1716">
        <v>3.0040749036023592E-2</v>
      </c>
      <c r="L39" s="1704"/>
      <c r="M39" s="1720" t="s">
        <v>30</v>
      </c>
      <c r="N39" s="1721" t="s">
        <v>30</v>
      </c>
      <c r="O39" s="1719"/>
    </row>
    <row r="40" spans="1:15" ht="18" customHeight="1" x14ac:dyDescent="0.2">
      <c r="A40" s="1093"/>
      <c r="B40" s="1729"/>
      <c r="C40" s="1499" t="s">
        <v>745</v>
      </c>
      <c r="D40" s="1692"/>
      <c r="E40" s="1713">
        <v>0.49990410075735431</v>
      </c>
      <c r="F40" s="1714"/>
      <c r="G40" s="1715">
        <v>20427.689999999999</v>
      </c>
      <c r="H40" s="1716">
        <v>2.121470462634634E-2</v>
      </c>
      <c r="I40" s="316"/>
      <c r="J40" s="1715">
        <v>10218.6</v>
      </c>
      <c r="K40" s="1716">
        <v>2.0613971401236452E-2</v>
      </c>
      <c r="L40" s="1704"/>
      <c r="M40" s="1718">
        <v>2.7959999999999998</v>
      </c>
      <c r="N40" s="1716">
        <v>3.5167909157114777E-3</v>
      </c>
      <c r="O40" s="1719"/>
    </row>
    <row r="41" spans="1:15" ht="18" customHeight="1" x14ac:dyDescent="0.2">
      <c r="A41" s="1093"/>
      <c r="B41" s="1729"/>
      <c r="C41" s="1499" t="s">
        <v>510</v>
      </c>
      <c r="D41" s="1692"/>
      <c r="E41" s="1713">
        <v>0.49740398461083862</v>
      </c>
      <c r="F41" s="1714"/>
      <c r="G41" s="1715">
        <v>54383.73</v>
      </c>
      <c r="H41" s="1716">
        <v>5.6478964015459925E-2</v>
      </c>
      <c r="I41" s="316"/>
      <c r="J41" s="1715">
        <v>27336.32</v>
      </c>
      <c r="K41" s="1716">
        <v>5.5145530571217974E-2</v>
      </c>
      <c r="L41" s="1704"/>
      <c r="M41" s="1720">
        <v>3.274</v>
      </c>
      <c r="N41" s="1716">
        <v>4.1180162582401206E-3</v>
      </c>
      <c r="O41" s="1719"/>
    </row>
    <row r="42" spans="1:15" x14ac:dyDescent="0.2">
      <c r="A42" s="1093"/>
      <c r="B42" s="1729"/>
      <c r="C42" s="1499"/>
      <c r="D42" s="1692"/>
      <c r="E42" s="1713"/>
      <c r="F42" s="1714"/>
      <c r="G42" s="1715"/>
      <c r="H42" s="1716"/>
      <c r="I42" s="316"/>
      <c r="J42" s="1715"/>
      <c r="K42" s="1716"/>
      <c r="L42" s="1704"/>
      <c r="M42" s="1721"/>
      <c r="N42" s="1716"/>
      <c r="O42" s="1719"/>
    </row>
    <row r="43" spans="1:15" ht="18" customHeight="1" x14ac:dyDescent="0.2">
      <c r="A43" s="1093"/>
      <c r="B43" s="1109" t="s">
        <v>162</v>
      </c>
      <c r="C43" s="1109"/>
      <c r="D43" s="1110"/>
      <c r="E43" s="1699">
        <v>0.48601509664946319</v>
      </c>
      <c r="F43" s="1700"/>
      <c r="G43" s="1730">
        <v>962902.40000000014</v>
      </c>
      <c r="H43" s="1702">
        <v>1</v>
      </c>
      <c r="I43" s="1703"/>
      <c r="J43" s="1730">
        <v>495712.34</v>
      </c>
      <c r="K43" s="1702">
        <v>1</v>
      </c>
      <c r="L43" s="1704"/>
      <c r="M43" s="1730">
        <v>795.04299999999989</v>
      </c>
      <c r="N43" s="1727">
        <v>1</v>
      </c>
      <c r="O43" s="1707"/>
    </row>
    <row r="44" spans="1:15" ht="7.9" customHeight="1" thickBot="1" x14ac:dyDescent="0.25">
      <c r="A44" s="1511"/>
      <c r="B44" s="1512"/>
      <c r="C44" s="296"/>
      <c r="D44" s="297"/>
      <c r="E44" s="1731"/>
      <c r="F44" s="1731"/>
      <c r="G44" s="1732"/>
      <c r="H44" s="1733"/>
      <c r="I44" s="1734"/>
      <c r="J44" s="1732"/>
      <c r="K44" s="1735"/>
      <c r="L44" s="1736"/>
      <c r="M44" s="1737" t="s">
        <v>16</v>
      </c>
      <c r="N44" s="1273"/>
      <c r="O44" s="1738"/>
    </row>
    <row r="45" spans="1:15" ht="7.9" customHeight="1" x14ac:dyDescent="0.2">
      <c r="A45" s="566"/>
      <c r="B45" s="566"/>
      <c r="C45" s="566"/>
      <c r="D45" s="566"/>
      <c r="E45" s="566"/>
      <c r="F45" s="566"/>
      <c r="G45" s="1276"/>
      <c r="H45" s="1739" t="s">
        <v>16</v>
      </c>
      <c r="I45" s="566"/>
      <c r="J45" s="1276"/>
      <c r="K45" s="1739" t="s">
        <v>16</v>
      </c>
      <c r="L45" s="566"/>
      <c r="M45" s="1276"/>
      <c r="N45" s="1740" t="s">
        <v>16</v>
      </c>
      <c r="O45" s="882"/>
    </row>
    <row r="46" spans="1:15" x14ac:dyDescent="0.2">
      <c r="A46" s="2569" t="s">
        <v>481</v>
      </c>
      <c r="B46" s="2546"/>
      <c r="C46" s="2568"/>
      <c r="D46" s="2568"/>
      <c r="E46" s="2568"/>
      <c r="F46" s="2568"/>
      <c r="G46" s="2590"/>
      <c r="H46" s="2568"/>
      <c r="I46" s="2568"/>
      <c r="J46" s="2590"/>
      <c r="K46" s="2568"/>
      <c r="L46" s="2568"/>
      <c r="M46" s="2590"/>
      <c r="N46" s="2565"/>
      <c r="O46" s="2591"/>
    </row>
    <row r="47" spans="1:15" x14ac:dyDescent="0.2">
      <c r="A47" s="2546" t="s">
        <v>31</v>
      </c>
      <c r="B47" s="2546"/>
      <c r="C47" s="2565"/>
      <c r="D47" s="2565"/>
      <c r="E47" s="2565"/>
      <c r="F47" s="2565"/>
      <c r="G47" s="2592"/>
      <c r="H47" s="2565"/>
      <c r="I47" s="2565"/>
      <c r="J47" s="2592"/>
      <c r="K47" s="2565"/>
      <c r="L47" s="2565"/>
      <c r="M47" s="2592"/>
      <c r="N47" s="2565"/>
      <c r="O47" s="2591"/>
    </row>
    <row r="48" spans="1:15" ht="49.9" customHeight="1" x14ac:dyDescent="0.2">
      <c r="A48" s="3210" t="s">
        <v>757</v>
      </c>
      <c r="B48" s="3210"/>
      <c r="C48" s="3210"/>
      <c r="D48" s="3210"/>
      <c r="E48" s="3210"/>
      <c r="F48" s="3210"/>
      <c r="G48" s="3210"/>
      <c r="H48" s="3210"/>
      <c r="I48" s="3210"/>
      <c r="J48" s="3210"/>
      <c r="K48" s="3210"/>
      <c r="L48" s="3210"/>
      <c r="M48" s="3210"/>
      <c r="N48" s="3210"/>
      <c r="O48" s="3210"/>
    </row>
    <row r="49" spans="1:15" x14ac:dyDescent="0.2">
      <c r="A49" s="2546" t="s">
        <v>768</v>
      </c>
      <c r="B49" s="2546"/>
      <c r="C49" s="2546"/>
      <c r="D49" s="2546"/>
      <c r="E49" s="2568"/>
      <c r="F49" s="2568"/>
      <c r="G49" s="2590"/>
      <c r="H49" s="2568"/>
      <c r="I49" s="2568"/>
      <c r="J49" s="2590"/>
      <c r="K49" s="2546"/>
      <c r="L49" s="2546"/>
      <c r="M49" s="2593"/>
      <c r="N49" s="2594" t="s">
        <v>16</v>
      </c>
      <c r="O49" s="2591"/>
    </row>
  </sheetData>
  <mergeCells count="17">
    <mergeCell ref="A5:O5"/>
    <mergeCell ref="A1:O1"/>
    <mergeCell ref="A48:O48"/>
    <mergeCell ref="A2:O2"/>
    <mergeCell ref="A3:O3"/>
    <mergeCell ref="A4:O4"/>
    <mergeCell ref="A6:D9"/>
    <mergeCell ref="E6:F9"/>
    <mergeCell ref="G6:H6"/>
    <mergeCell ref="J6:K6"/>
    <mergeCell ref="M6:N6"/>
    <mergeCell ref="G7:I7"/>
    <mergeCell ref="J7:L7"/>
    <mergeCell ref="M7:O7"/>
    <mergeCell ref="G8:I8"/>
    <mergeCell ref="J8:L8"/>
    <mergeCell ref="M8:O8"/>
  </mergeCells>
  <printOptions horizontalCentered="1"/>
  <pageMargins left="0.7" right="0.7" top="0.75" bottom="0.5" header="0.3" footer="0.3"/>
  <pageSetup scale="66" orientation="landscape" r:id="rId1"/>
  <headerFooter>
    <oddFooter>&amp;R2015 Data Tables</odd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600-000000000000}">
  <sheetPr>
    <pageSetUpPr fitToPage="1"/>
  </sheetPr>
  <dimension ref="A1:M48"/>
  <sheetViews>
    <sheetView topLeftCell="A7" zoomScale="80" zoomScaleNormal="80" workbookViewId="0">
      <selection activeCell="K14" sqref="K14"/>
    </sheetView>
  </sheetViews>
  <sheetFormatPr defaultColWidth="9.140625" defaultRowHeight="12.75" x14ac:dyDescent="0.2"/>
  <cols>
    <col min="1" max="1" width="1.140625" style="97" customWidth="1"/>
    <col min="2" max="2" width="31.5703125" style="97" customWidth="1"/>
    <col min="3" max="3" width="1.28515625" style="97" customWidth="1"/>
    <col min="4" max="4" width="47.42578125" style="97" customWidth="1"/>
    <col min="5" max="5" width="16.140625" style="97" customWidth="1"/>
    <col min="6" max="6" width="5.7109375" style="97" customWidth="1"/>
    <col min="7" max="7" width="16.7109375" style="127" customWidth="1"/>
    <col min="8" max="8" width="4.7109375" style="127" customWidth="1"/>
    <col min="9" max="9" width="6.7109375" style="97" customWidth="1"/>
    <col min="10" max="13" width="24" style="97" customWidth="1"/>
    <col min="14" max="16384" width="9.140625" style="560"/>
  </cols>
  <sheetData>
    <row r="1" spans="1:13" ht="9" customHeight="1" x14ac:dyDescent="0.2">
      <c r="A1" s="3028" t="s">
        <v>817</v>
      </c>
      <c r="B1" s="2911"/>
      <c r="C1" s="2911"/>
      <c r="D1" s="2911"/>
      <c r="E1" s="2911"/>
      <c r="F1" s="2911"/>
      <c r="G1" s="2911"/>
      <c r="H1" s="2912"/>
    </row>
    <row r="2" spans="1:13" ht="20.25" x14ac:dyDescent="0.3">
      <c r="A2" s="2731" t="s">
        <v>386</v>
      </c>
      <c r="B2" s="2732"/>
      <c r="C2" s="2732"/>
      <c r="D2" s="2732"/>
      <c r="E2" s="2732"/>
      <c r="F2" s="2732"/>
      <c r="G2" s="2732"/>
      <c r="H2" s="2733"/>
      <c r="I2" s="615"/>
      <c r="J2" s="615"/>
      <c r="K2" s="615"/>
      <c r="L2" s="615"/>
      <c r="M2" s="615"/>
    </row>
    <row r="3" spans="1:13" ht="21" customHeight="1" x14ac:dyDescent="0.25">
      <c r="A3" s="2696" t="s">
        <v>308</v>
      </c>
      <c r="B3" s="2697"/>
      <c r="C3" s="2697"/>
      <c r="D3" s="2697"/>
      <c r="E3" s="2697"/>
      <c r="F3" s="2697"/>
      <c r="G3" s="2697"/>
      <c r="H3" s="2698"/>
      <c r="I3" s="616"/>
      <c r="J3" s="616"/>
      <c r="K3" s="616"/>
      <c r="L3" s="616"/>
      <c r="M3" s="616"/>
    </row>
    <row r="4" spans="1:13" ht="21" customHeight="1" x14ac:dyDescent="0.2">
      <c r="A4" s="2709" t="s">
        <v>367</v>
      </c>
      <c r="B4" s="2710"/>
      <c r="C4" s="2710"/>
      <c r="D4" s="2710"/>
      <c r="E4" s="2710"/>
      <c r="F4" s="2710"/>
      <c r="G4" s="2710"/>
      <c r="H4" s="2711"/>
    </row>
    <row r="5" spans="1:13" ht="18.75" thickBot="1" x14ac:dyDescent="0.25">
      <c r="A5" s="3138"/>
      <c r="B5" s="3139"/>
      <c r="C5" s="3139"/>
      <c r="D5" s="3139"/>
      <c r="E5" s="3139"/>
      <c r="F5" s="3139"/>
      <c r="G5" s="3139"/>
      <c r="H5" s="3140"/>
    </row>
    <row r="6" spans="1:13" x14ac:dyDescent="0.2">
      <c r="A6" s="3254" t="s">
        <v>387</v>
      </c>
      <c r="B6" s="3256"/>
      <c r="C6" s="3413" t="s">
        <v>388</v>
      </c>
      <c r="D6" s="3414"/>
      <c r="E6" s="686"/>
      <c r="F6" s="687"/>
      <c r="G6" s="688"/>
      <c r="H6" s="689"/>
      <c r="I6" s="617"/>
      <c r="J6" s="617"/>
      <c r="K6" s="617"/>
      <c r="L6" s="617"/>
      <c r="M6" s="617"/>
    </row>
    <row r="7" spans="1:13" ht="15.75" x14ac:dyDescent="0.2">
      <c r="A7" s="3254"/>
      <c r="B7" s="3256"/>
      <c r="C7" s="3413"/>
      <c r="D7" s="3414"/>
      <c r="E7" s="3417" t="s">
        <v>389</v>
      </c>
      <c r="F7" s="3414"/>
      <c r="G7" s="3381" t="s">
        <v>390</v>
      </c>
      <c r="H7" s="3418"/>
      <c r="I7" s="617"/>
      <c r="J7" s="617"/>
      <c r="K7" s="617"/>
      <c r="L7" s="617"/>
      <c r="M7" s="617"/>
    </row>
    <row r="8" spans="1:13" ht="15.75" x14ac:dyDescent="0.2">
      <c r="A8" s="3254"/>
      <c r="B8" s="3256"/>
      <c r="C8" s="3413"/>
      <c r="D8" s="3414"/>
      <c r="E8" s="3419" t="s">
        <v>391</v>
      </c>
      <c r="F8" s="3420"/>
      <c r="G8" s="3381" t="s">
        <v>391</v>
      </c>
      <c r="H8" s="3418"/>
      <c r="I8" s="617"/>
      <c r="J8" s="617"/>
      <c r="K8" s="617"/>
      <c r="L8" s="617"/>
      <c r="M8" s="617"/>
    </row>
    <row r="9" spans="1:13" ht="16.5" customHeight="1" x14ac:dyDescent="0.2">
      <c r="A9" s="3411"/>
      <c r="B9" s="3412"/>
      <c r="C9" s="3415"/>
      <c r="D9" s="3416"/>
      <c r="E9" s="3403" t="s">
        <v>392</v>
      </c>
      <c r="F9" s="3409"/>
      <c r="G9" s="3403" t="s">
        <v>392</v>
      </c>
      <c r="H9" s="3404"/>
      <c r="I9" s="617"/>
      <c r="J9" s="617"/>
      <c r="K9" s="617"/>
      <c r="L9" s="617"/>
      <c r="M9" s="617"/>
    </row>
    <row r="10" spans="1:13" x14ac:dyDescent="0.2">
      <c r="A10" s="618"/>
      <c r="B10" s="63"/>
      <c r="C10" s="690"/>
      <c r="D10" s="63"/>
      <c r="E10" s="691"/>
      <c r="F10" s="620"/>
      <c r="G10" s="691"/>
      <c r="H10" s="692"/>
    </row>
    <row r="11" spans="1:13" ht="15" x14ac:dyDescent="0.2">
      <c r="A11" s="659"/>
      <c r="B11" s="693"/>
      <c r="C11" s="694"/>
      <c r="D11" s="695" t="s">
        <v>393</v>
      </c>
      <c r="E11" s="696"/>
      <c r="F11" s="697"/>
      <c r="G11" s="698"/>
      <c r="H11" s="699"/>
      <c r="I11" s="329"/>
      <c r="J11" s="329"/>
      <c r="K11" s="329"/>
      <c r="L11" s="329"/>
      <c r="M11" s="329"/>
    </row>
    <row r="12" spans="1:13" ht="15" x14ac:dyDescent="0.2">
      <c r="A12" s="700"/>
      <c r="B12" s="701"/>
      <c r="C12" s="702"/>
      <c r="D12" s="703" t="s">
        <v>394</v>
      </c>
      <c r="E12" s="704"/>
      <c r="F12" s="630"/>
      <c r="G12" s="704"/>
      <c r="H12" s="631"/>
      <c r="I12" s="329"/>
      <c r="J12" s="329"/>
      <c r="K12" s="329"/>
      <c r="L12" s="329"/>
      <c r="M12" s="329"/>
    </row>
    <row r="13" spans="1:13" x14ac:dyDescent="0.2">
      <c r="A13" s="659"/>
      <c r="B13" s="705"/>
      <c r="C13" s="3405" t="s">
        <v>395</v>
      </c>
      <c r="D13" s="3406"/>
      <c r="E13" s="704"/>
      <c r="F13" s="630"/>
      <c r="G13" s="704"/>
      <c r="H13" s="631"/>
      <c r="I13" s="329"/>
      <c r="J13" s="329"/>
      <c r="K13" s="329"/>
      <c r="L13" s="329"/>
      <c r="M13" s="329"/>
    </row>
    <row r="14" spans="1:13" ht="31.5" x14ac:dyDescent="0.2">
      <c r="A14" s="659"/>
      <c r="B14" s="706" t="s">
        <v>396</v>
      </c>
      <c r="C14" s="3405"/>
      <c r="D14" s="3406"/>
      <c r="E14" s="707">
        <v>487.5</v>
      </c>
      <c r="F14" s="708"/>
      <c r="G14" s="707">
        <v>5850</v>
      </c>
      <c r="H14" s="709"/>
      <c r="I14" s="329"/>
      <c r="J14" s="329"/>
      <c r="K14" s="329"/>
      <c r="L14" s="329"/>
      <c r="M14" s="329"/>
    </row>
    <row r="15" spans="1:13" ht="15.75" x14ac:dyDescent="0.2">
      <c r="A15" s="700"/>
      <c r="B15" s="701"/>
      <c r="C15" s="3407" t="s">
        <v>397</v>
      </c>
      <c r="D15" s="3408"/>
      <c r="E15" s="710"/>
      <c r="F15" s="711"/>
      <c r="G15" s="710"/>
      <c r="H15" s="631"/>
      <c r="I15" s="329"/>
      <c r="J15" s="329"/>
      <c r="K15" s="329"/>
      <c r="L15" s="329"/>
      <c r="M15" s="329"/>
    </row>
    <row r="16" spans="1:13" ht="15.75" x14ac:dyDescent="0.2">
      <c r="A16" s="700"/>
      <c r="B16" s="701"/>
      <c r="C16" s="3405" t="s">
        <v>398</v>
      </c>
      <c r="D16" s="3406"/>
      <c r="E16" s="710"/>
      <c r="F16" s="711"/>
      <c r="G16" s="710"/>
      <c r="H16" s="631"/>
      <c r="I16" s="329"/>
      <c r="J16" s="329"/>
      <c r="K16" s="329"/>
      <c r="L16" s="329"/>
      <c r="M16" s="329"/>
    </row>
    <row r="17" spans="1:13" ht="25.5" customHeight="1" x14ac:dyDescent="0.2">
      <c r="A17" s="700"/>
      <c r="B17" s="701"/>
      <c r="C17" s="3405"/>
      <c r="D17" s="3406"/>
      <c r="E17" s="710"/>
      <c r="F17" s="711"/>
      <c r="G17" s="710"/>
      <c r="H17" s="631"/>
      <c r="I17" s="329"/>
      <c r="J17" s="329"/>
      <c r="K17" s="329"/>
      <c r="L17" s="329"/>
      <c r="M17" s="329"/>
    </row>
    <row r="18" spans="1:13" ht="15.75" x14ac:dyDescent="0.2">
      <c r="A18" s="712"/>
      <c r="B18" s="687"/>
      <c r="C18" s="713"/>
      <c r="D18" s="714"/>
      <c r="E18" s="715"/>
      <c r="F18" s="716"/>
      <c r="G18" s="715"/>
      <c r="H18" s="717"/>
      <c r="I18" s="329"/>
      <c r="J18" s="329"/>
      <c r="K18" s="329"/>
      <c r="L18" s="329"/>
      <c r="M18" s="329"/>
    </row>
    <row r="19" spans="1:13" ht="15.75" x14ac:dyDescent="0.25">
      <c r="A19" s="340"/>
      <c r="B19" s="352"/>
      <c r="C19" s="718"/>
      <c r="D19" s="714" t="s">
        <v>393</v>
      </c>
      <c r="E19" s="719"/>
      <c r="F19" s="720"/>
      <c r="G19" s="719"/>
      <c r="H19" s="721"/>
      <c r="I19" s="329"/>
      <c r="J19" s="329"/>
      <c r="K19" s="329"/>
      <c r="L19" s="329"/>
      <c r="M19" s="329"/>
    </row>
    <row r="20" spans="1:13" ht="15.75" x14ac:dyDescent="0.2">
      <c r="A20" s="712"/>
      <c r="B20" s="687"/>
      <c r="C20" s="713"/>
      <c r="D20" s="645" t="s">
        <v>394</v>
      </c>
      <c r="E20" s="722"/>
      <c r="F20" s="716"/>
      <c r="G20" s="722"/>
      <c r="H20" s="717"/>
      <c r="I20" s="632"/>
      <c r="J20" s="632"/>
      <c r="K20" s="632"/>
      <c r="L20" s="632"/>
      <c r="M20" s="632"/>
    </row>
    <row r="21" spans="1:13" ht="15.75" x14ac:dyDescent="0.2">
      <c r="A21" s="712"/>
      <c r="B21" s="3410" t="s">
        <v>399</v>
      </c>
      <c r="C21" s="3260" t="s">
        <v>400</v>
      </c>
      <c r="D21" s="3262"/>
      <c r="E21" s="722"/>
      <c r="F21" s="716"/>
      <c r="G21" s="722"/>
      <c r="H21" s="717"/>
      <c r="I21" s="632"/>
      <c r="J21" s="632"/>
      <c r="K21" s="632"/>
      <c r="L21" s="632"/>
      <c r="M21" s="632"/>
    </row>
    <row r="22" spans="1:13" ht="23.25" customHeight="1" x14ac:dyDescent="0.2">
      <c r="A22" s="723"/>
      <c r="B22" s="3410"/>
      <c r="C22" s="3260"/>
      <c r="D22" s="3262"/>
      <c r="E22" s="724">
        <v>1072.5</v>
      </c>
      <c r="F22" s="716"/>
      <c r="G22" s="724">
        <v>12870</v>
      </c>
      <c r="H22" s="717"/>
      <c r="I22" s="632"/>
      <c r="J22" s="632"/>
      <c r="K22" s="632"/>
      <c r="L22" s="632"/>
      <c r="M22" s="632"/>
    </row>
    <row r="23" spans="1:13" ht="15" x14ac:dyDescent="0.2">
      <c r="A23" s="712"/>
      <c r="B23" s="687"/>
      <c r="C23" s="3401" t="s">
        <v>397</v>
      </c>
      <c r="D23" s="3402"/>
      <c r="E23" s="725"/>
      <c r="F23" s="726"/>
      <c r="G23" s="725"/>
      <c r="H23" s="717"/>
      <c r="I23" s="632"/>
      <c r="J23" s="632"/>
      <c r="K23" s="632"/>
      <c r="L23" s="632"/>
      <c r="M23" s="632"/>
    </row>
    <row r="24" spans="1:13" x14ac:dyDescent="0.2">
      <c r="A24" s="712"/>
      <c r="B24" s="687"/>
      <c r="C24" s="3260" t="s">
        <v>401</v>
      </c>
      <c r="D24" s="3262"/>
      <c r="E24" s="725"/>
      <c r="F24" s="726"/>
      <c r="G24" s="725"/>
      <c r="H24" s="717"/>
      <c r="I24" s="632"/>
      <c r="J24" s="632"/>
      <c r="K24" s="632"/>
      <c r="L24" s="632"/>
      <c r="M24" s="632"/>
    </row>
    <row r="25" spans="1:13" ht="25.5" customHeight="1" x14ac:dyDescent="0.2">
      <c r="A25" s="712"/>
      <c r="B25" s="687"/>
      <c r="C25" s="3260"/>
      <c r="D25" s="3262"/>
      <c r="E25" s="725"/>
      <c r="F25" s="726"/>
      <c r="G25" s="725"/>
      <c r="H25" s="717"/>
      <c r="I25" s="632"/>
      <c r="J25" s="632"/>
      <c r="K25" s="632"/>
      <c r="L25" s="632"/>
      <c r="M25" s="632"/>
    </row>
    <row r="26" spans="1:13" ht="13.5" thickBot="1" x14ac:dyDescent="0.25">
      <c r="A26" s="727"/>
      <c r="B26" s="728"/>
      <c r="C26" s="729"/>
      <c r="D26" s="728"/>
      <c r="E26" s="730"/>
      <c r="F26" s="731"/>
      <c r="G26" s="730"/>
      <c r="H26" s="732"/>
      <c r="I26" s="329"/>
      <c r="J26" s="329"/>
      <c r="K26" s="329"/>
      <c r="L26" s="329"/>
      <c r="M26" s="329"/>
    </row>
    <row r="27" spans="1:13" x14ac:dyDescent="0.2">
      <c r="A27" s="273"/>
      <c r="B27" s="273"/>
      <c r="C27" s="273"/>
      <c r="D27" s="273"/>
      <c r="E27" s="273"/>
      <c r="F27" s="273"/>
      <c r="G27" s="640"/>
      <c r="H27" s="640"/>
      <c r="I27" s="273"/>
      <c r="J27" s="273"/>
      <c r="K27" s="273"/>
      <c r="L27" s="273"/>
      <c r="M27" s="273"/>
    </row>
    <row r="28" spans="1:13" x14ac:dyDescent="0.2">
      <c r="A28" s="2546" t="s">
        <v>402</v>
      </c>
      <c r="B28" s="2546"/>
      <c r="C28" s="733"/>
      <c r="D28" s="733"/>
      <c r="E28" s="733"/>
      <c r="F28" s="733"/>
      <c r="G28" s="734"/>
      <c r="H28" s="641"/>
      <c r="I28" s="641"/>
      <c r="J28" s="641"/>
      <c r="K28" s="641"/>
      <c r="L28" s="641"/>
      <c r="M28" s="641"/>
    </row>
    <row r="29" spans="1:13" x14ac:dyDescent="0.2">
      <c r="A29" s="2546" t="s">
        <v>403</v>
      </c>
      <c r="B29" s="2546"/>
      <c r="C29" s="733"/>
      <c r="D29" s="733"/>
      <c r="E29" s="733"/>
      <c r="F29" s="733"/>
      <c r="G29" s="734"/>
      <c r="H29" s="641"/>
      <c r="I29" s="641"/>
      <c r="J29" s="641"/>
      <c r="K29" s="641"/>
      <c r="L29" s="641"/>
      <c r="M29" s="641"/>
    </row>
    <row r="30" spans="1:13" x14ac:dyDescent="0.2">
      <c r="A30" s="2546" t="s">
        <v>404</v>
      </c>
      <c r="B30" s="2546"/>
      <c r="C30" s="733"/>
      <c r="D30" s="733"/>
      <c r="E30" s="733"/>
      <c r="F30" s="733"/>
      <c r="G30" s="734"/>
      <c r="H30" s="641"/>
      <c r="I30" s="641"/>
      <c r="J30" s="641"/>
      <c r="K30" s="641"/>
      <c r="L30" s="641"/>
      <c r="M30" s="641"/>
    </row>
    <row r="31" spans="1:13" x14ac:dyDescent="0.2">
      <c r="A31" s="2546" t="s">
        <v>405</v>
      </c>
      <c r="B31" s="2546"/>
      <c r="C31" s="733"/>
      <c r="D31" s="733"/>
      <c r="E31" s="733"/>
      <c r="F31" s="733"/>
      <c r="G31" s="734"/>
      <c r="H31" s="641"/>
      <c r="I31" s="641"/>
      <c r="J31" s="641"/>
      <c r="K31" s="641"/>
      <c r="L31" s="641"/>
      <c r="M31" s="641"/>
    </row>
    <row r="32" spans="1:13" x14ac:dyDescent="0.2">
      <c r="A32" s="2546" t="s">
        <v>406</v>
      </c>
      <c r="B32" s="2546"/>
      <c r="C32" s="733"/>
      <c r="D32" s="733"/>
      <c r="E32" s="735"/>
      <c r="F32" s="735"/>
      <c r="G32" s="736"/>
      <c r="H32" s="736"/>
      <c r="I32" s="735"/>
      <c r="J32" s="735"/>
      <c r="K32" s="735"/>
      <c r="L32" s="735"/>
      <c r="M32" s="735"/>
    </row>
    <row r="33" spans="1:3" x14ac:dyDescent="0.2">
      <c r="A33" s="2546" t="s">
        <v>407</v>
      </c>
      <c r="B33" s="2546"/>
    </row>
    <row r="34" spans="1:3" x14ac:dyDescent="0.2">
      <c r="A34" s="643"/>
      <c r="B34" s="643"/>
    </row>
    <row r="48" spans="1:3" x14ac:dyDescent="0.2">
      <c r="C48" s="97" t="s">
        <v>835</v>
      </c>
    </row>
  </sheetData>
  <mergeCells count="20">
    <mergeCell ref="E7:F7"/>
    <mergeCell ref="G7:H7"/>
    <mergeCell ref="E8:F8"/>
    <mergeCell ref="G8:H8"/>
    <mergeCell ref="A1:H1"/>
    <mergeCell ref="A5:H5"/>
    <mergeCell ref="C23:D23"/>
    <mergeCell ref="C24:D25"/>
    <mergeCell ref="G9:H9"/>
    <mergeCell ref="C13:D14"/>
    <mergeCell ref="C15:D15"/>
    <mergeCell ref="C16:D17"/>
    <mergeCell ref="E9:F9"/>
    <mergeCell ref="B21:B22"/>
    <mergeCell ref="C21:D22"/>
    <mergeCell ref="A2:H2"/>
    <mergeCell ref="A3:H3"/>
    <mergeCell ref="A4:H4"/>
    <mergeCell ref="A6:B9"/>
    <mergeCell ref="C6:D9"/>
  </mergeCells>
  <printOptions horizontalCentered="1"/>
  <pageMargins left="0.7" right="0.7" top="0.75" bottom="0.5" header="0.3" footer="0.3"/>
  <pageSetup orientation="landscape" r:id="rId1"/>
  <headerFooter>
    <oddFooter>&amp;R2015 Data Tables</odd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700-000000000000}">
  <sheetPr>
    <pageSetUpPr fitToPage="1"/>
  </sheetPr>
  <dimension ref="A1:C48"/>
  <sheetViews>
    <sheetView zoomScale="80" zoomScaleNormal="80" workbookViewId="0">
      <selection activeCell="F28" sqref="F28"/>
    </sheetView>
  </sheetViews>
  <sheetFormatPr defaultColWidth="9.140625" defaultRowHeight="12.75" x14ac:dyDescent="0.2"/>
  <cols>
    <col min="1" max="1" width="3.85546875" style="97" customWidth="1"/>
    <col min="2" max="2" width="43.85546875" style="97" customWidth="1"/>
    <col min="3" max="3" width="54.28515625" style="127" customWidth="1"/>
    <col min="4" max="16384" width="9.140625" style="560"/>
  </cols>
  <sheetData>
    <row r="1" spans="1:3" x14ac:dyDescent="0.2">
      <c r="A1" s="3028"/>
      <c r="B1" s="2911"/>
      <c r="C1" s="2912"/>
    </row>
    <row r="2" spans="1:3" ht="20.25" x14ac:dyDescent="0.3">
      <c r="A2" s="2731" t="s">
        <v>408</v>
      </c>
      <c r="B2" s="2732"/>
      <c r="C2" s="2733"/>
    </row>
    <row r="3" spans="1:3" ht="18" x14ac:dyDescent="0.25">
      <c r="A3" s="2696" t="s">
        <v>432</v>
      </c>
      <c r="B3" s="2697"/>
      <c r="C3" s="2698"/>
    </row>
    <row r="4" spans="1:3" ht="18" x14ac:dyDescent="0.25">
      <c r="A4" s="2696" t="s">
        <v>367</v>
      </c>
      <c r="B4" s="2697"/>
      <c r="C4" s="2698"/>
    </row>
    <row r="5" spans="1:3" ht="13.5" thickBot="1" x14ac:dyDescent="0.25">
      <c r="A5" s="3421"/>
      <c r="B5" s="3422"/>
      <c r="C5" s="3423"/>
    </row>
    <row r="6" spans="1:3" ht="12.75" customHeight="1" x14ac:dyDescent="0.2">
      <c r="A6" s="3426" t="s">
        <v>409</v>
      </c>
      <c r="B6" s="3427"/>
      <c r="C6" s="3430" t="s">
        <v>410</v>
      </c>
    </row>
    <row r="7" spans="1:3" ht="12.75" customHeight="1" x14ac:dyDescent="0.2">
      <c r="A7" s="3426"/>
      <c r="B7" s="3427"/>
      <c r="C7" s="3430"/>
    </row>
    <row r="8" spans="1:3" ht="12.75" customHeight="1" x14ac:dyDescent="0.2">
      <c r="A8" s="3426"/>
      <c r="B8" s="3427"/>
      <c r="C8" s="737" t="s">
        <v>411</v>
      </c>
    </row>
    <row r="9" spans="1:3" x14ac:dyDescent="0.2">
      <c r="A9" s="3428"/>
      <c r="B9" s="3429"/>
      <c r="C9" s="738"/>
    </row>
    <row r="10" spans="1:3" x14ac:dyDescent="0.2">
      <c r="A10" s="739"/>
      <c r="B10" s="740"/>
      <c r="C10" s="741"/>
    </row>
    <row r="11" spans="1:3" ht="12.75" customHeight="1" x14ac:dyDescent="0.2">
      <c r="A11" s="3222" t="s">
        <v>412</v>
      </c>
      <c r="B11" s="3223"/>
      <c r="C11" s="742">
        <v>0.5</v>
      </c>
    </row>
    <row r="12" spans="1:3" ht="15.75" x14ac:dyDescent="0.2">
      <c r="A12" s="743"/>
      <c r="B12" s="744"/>
      <c r="C12" s="745"/>
    </row>
    <row r="13" spans="1:3" ht="42.6" customHeight="1" x14ac:dyDescent="0.2">
      <c r="A13" s="3222" t="s">
        <v>413</v>
      </c>
      <c r="B13" s="3223"/>
      <c r="C13" s="746" t="s">
        <v>414</v>
      </c>
    </row>
    <row r="14" spans="1:3" ht="15.75" x14ac:dyDescent="0.2">
      <c r="A14" s="743"/>
      <c r="B14" s="744"/>
      <c r="C14" s="747"/>
    </row>
    <row r="15" spans="1:3" ht="12.75" customHeight="1" x14ac:dyDescent="0.2">
      <c r="A15" s="3222" t="s">
        <v>415</v>
      </c>
      <c r="B15" s="3223"/>
      <c r="C15" s="742">
        <v>1.4</v>
      </c>
    </row>
    <row r="16" spans="1:3" ht="15.75" x14ac:dyDescent="0.2">
      <c r="A16" s="743"/>
      <c r="B16" s="744"/>
      <c r="C16" s="748"/>
    </row>
    <row r="17" spans="1:3" ht="12.75" customHeight="1" x14ac:dyDescent="0.2">
      <c r="A17" s="3222" t="s">
        <v>416</v>
      </c>
      <c r="B17" s="3223"/>
      <c r="C17" s="742">
        <v>1.8</v>
      </c>
    </row>
    <row r="18" spans="1:3" ht="15.75" x14ac:dyDescent="0.2">
      <c r="A18" s="743"/>
      <c r="B18" s="744"/>
      <c r="C18" s="742"/>
    </row>
    <row r="19" spans="1:3" ht="12.75" customHeight="1" x14ac:dyDescent="0.2">
      <c r="A19" s="3222" t="s">
        <v>417</v>
      </c>
      <c r="B19" s="3223"/>
      <c r="C19" s="742">
        <v>2.2000000000000002</v>
      </c>
    </row>
    <row r="20" spans="1:3" ht="15.75" x14ac:dyDescent="0.2">
      <c r="A20" s="743"/>
      <c r="B20" s="744"/>
      <c r="C20" s="742"/>
    </row>
    <row r="21" spans="1:3" ht="12.75" customHeight="1" x14ac:dyDescent="0.2">
      <c r="A21" s="3222" t="s">
        <v>418</v>
      </c>
      <c r="B21" s="3223"/>
      <c r="C21" s="742">
        <v>2.6</v>
      </c>
    </row>
    <row r="22" spans="1:3" ht="15.75" x14ac:dyDescent="0.2">
      <c r="A22" s="743"/>
      <c r="B22" s="744"/>
      <c r="C22" s="742"/>
    </row>
    <row r="23" spans="1:3" ht="15.75" x14ac:dyDescent="0.2">
      <c r="A23" s="3222" t="s">
        <v>419</v>
      </c>
      <c r="B23" s="3223"/>
      <c r="C23" s="742" t="s">
        <v>420</v>
      </c>
    </row>
    <row r="24" spans="1:3" ht="15.75" x14ac:dyDescent="0.2">
      <c r="A24" s="743"/>
      <c r="B24" s="744"/>
      <c r="C24" s="742"/>
    </row>
    <row r="25" spans="1:3" ht="15.75" x14ac:dyDescent="0.2">
      <c r="A25" s="3222" t="s">
        <v>421</v>
      </c>
      <c r="B25" s="3223"/>
      <c r="C25" s="742">
        <v>9</v>
      </c>
    </row>
    <row r="26" spans="1:3" ht="15.75" x14ac:dyDescent="0.2">
      <c r="A26" s="743"/>
      <c r="B26" s="744"/>
      <c r="C26" s="742"/>
    </row>
    <row r="27" spans="1:3" ht="15.75" x14ac:dyDescent="0.2">
      <c r="A27" s="3222">
        <v>2013</v>
      </c>
      <c r="B27" s="3223"/>
      <c r="C27" s="742">
        <v>12</v>
      </c>
    </row>
    <row r="28" spans="1:3" ht="15.75" x14ac:dyDescent="0.2">
      <c r="A28" s="749"/>
      <c r="B28" s="750"/>
      <c r="C28" s="742"/>
    </row>
    <row r="29" spans="1:3" ht="12.75" customHeight="1" x14ac:dyDescent="0.2">
      <c r="A29" s="3424" t="s">
        <v>422</v>
      </c>
      <c r="B29" s="3425"/>
      <c r="C29" s="742">
        <v>12</v>
      </c>
    </row>
    <row r="30" spans="1:3" ht="15.75" x14ac:dyDescent="0.2">
      <c r="A30" s="749"/>
      <c r="B30" s="751"/>
      <c r="C30" s="742"/>
    </row>
    <row r="31" spans="1:3" ht="12.75" customHeight="1" x14ac:dyDescent="0.2">
      <c r="A31" s="3424" t="s">
        <v>423</v>
      </c>
      <c r="B31" s="3425"/>
      <c r="C31" s="742">
        <v>26</v>
      </c>
    </row>
    <row r="32" spans="1:3" ht="12.75" customHeight="1" x14ac:dyDescent="0.2">
      <c r="A32" s="752"/>
      <c r="B32" s="753"/>
      <c r="C32" s="742"/>
    </row>
    <row r="33" spans="1:3" ht="12.75" customHeight="1" x14ac:dyDescent="0.2">
      <c r="A33" s="3424" t="s">
        <v>424</v>
      </c>
      <c r="B33" s="3425" t="s">
        <v>424</v>
      </c>
      <c r="C33" s="742">
        <v>27</v>
      </c>
    </row>
    <row r="34" spans="1:3" ht="12.75" customHeight="1" x14ac:dyDescent="0.2">
      <c r="A34" s="752"/>
      <c r="B34" s="753"/>
      <c r="C34" s="742"/>
    </row>
    <row r="35" spans="1:3" ht="12.75" customHeight="1" x14ac:dyDescent="0.2">
      <c r="A35" s="3424" t="s">
        <v>425</v>
      </c>
      <c r="B35" s="3425"/>
      <c r="C35" s="742">
        <v>28</v>
      </c>
    </row>
    <row r="36" spans="1:3" ht="13.5" thickBot="1" x14ac:dyDescent="0.25">
      <c r="A36" s="633"/>
      <c r="B36" s="754"/>
      <c r="C36" s="755"/>
    </row>
    <row r="37" spans="1:3" x14ac:dyDescent="0.2">
      <c r="A37" s="273"/>
      <c r="B37" s="273"/>
      <c r="C37" s="640"/>
    </row>
    <row r="38" spans="1:3" ht="37.9" customHeight="1" x14ac:dyDescent="0.2">
      <c r="A38" s="2895" t="s">
        <v>426</v>
      </c>
      <c r="B38" s="2895"/>
      <c r="C38" s="2895"/>
    </row>
    <row r="48" spans="1:3" x14ac:dyDescent="0.2">
      <c r="C48" s="127" t="s">
        <v>835</v>
      </c>
    </row>
  </sheetData>
  <mergeCells count="21">
    <mergeCell ref="A13:B13"/>
    <mergeCell ref="A15:B15"/>
    <mergeCell ref="A17:B17"/>
    <mergeCell ref="A19:B19"/>
    <mergeCell ref="A21:B21"/>
    <mergeCell ref="A1:C1"/>
    <mergeCell ref="A5:C5"/>
    <mergeCell ref="A38:C38"/>
    <mergeCell ref="A25:B25"/>
    <mergeCell ref="A27:B27"/>
    <mergeCell ref="A29:B29"/>
    <mergeCell ref="A31:B31"/>
    <mergeCell ref="A33:B33"/>
    <mergeCell ref="A35:B35"/>
    <mergeCell ref="A23:B23"/>
    <mergeCell ref="A2:C2"/>
    <mergeCell ref="A3:C3"/>
    <mergeCell ref="A4:C4"/>
    <mergeCell ref="A6:B9"/>
    <mergeCell ref="C6:C7"/>
    <mergeCell ref="A11:B11"/>
  </mergeCells>
  <printOptions horizontalCentered="1"/>
  <pageMargins left="0.7" right="0.7" top="0.75" bottom="0.5" header="0.3" footer="0.3"/>
  <pageSetup scale="93" orientation="landscape" r:id="rId1"/>
  <headerFooter>
    <oddFooter>&amp;R2015 Data Tables</odd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800-000000000000}">
  <dimension ref="A1:H29"/>
  <sheetViews>
    <sheetView zoomScale="80" zoomScaleNormal="80" workbookViewId="0">
      <selection activeCell="A29" sqref="A29"/>
    </sheetView>
  </sheetViews>
  <sheetFormatPr defaultColWidth="8.85546875" defaultRowHeight="12.75" x14ac:dyDescent="0.2"/>
  <cols>
    <col min="1" max="1" width="16.5703125" style="560" bestFit="1" customWidth="1"/>
    <col min="2" max="2" width="16.140625" style="560" bestFit="1" customWidth="1"/>
    <col min="3" max="7" width="10.28515625" style="560" bestFit="1" customWidth="1"/>
    <col min="8" max="8" width="10.42578125" style="560" bestFit="1" customWidth="1"/>
    <col min="9" max="16384" width="8.85546875" style="560"/>
  </cols>
  <sheetData>
    <row r="1" spans="1:8" ht="13.15" customHeight="1" x14ac:dyDescent="0.3">
      <c r="A1" s="3052"/>
      <c r="B1" s="3053"/>
      <c r="C1" s="3053"/>
      <c r="D1" s="3053"/>
      <c r="E1" s="3053"/>
      <c r="F1" s="3053"/>
      <c r="G1" s="3053"/>
      <c r="H1" s="3054"/>
    </row>
    <row r="2" spans="1:8" ht="20.25" x14ac:dyDescent="0.3">
      <c r="A2" s="2731" t="s">
        <v>822</v>
      </c>
      <c r="B2" s="2732"/>
      <c r="C2" s="2732"/>
      <c r="D2" s="2732"/>
      <c r="E2" s="2732"/>
      <c r="F2" s="2732"/>
      <c r="G2" s="2732"/>
      <c r="H2" s="2733"/>
    </row>
    <row r="3" spans="1:8" ht="17.45" customHeight="1" x14ac:dyDescent="0.25">
      <c r="A3" s="3242" t="s">
        <v>823</v>
      </c>
      <c r="B3" s="3243"/>
      <c r="C3" s="3243"/>
      <c r="D3" s="3243"/>
      <c r="E3" s="3243"/>
      <c r="F3" s="3243"/>
      <c r="G3" s="3243"/>
      <c r="H3" s="3244"/>
    </row>
    <row r="4" spans="1:8" ht="17.45" customHeight="1" x14ac:dyDescent="0.25">
      <c r="A4" s="3242" t="s">
        <v>367</v>
      </c>
      <c r="B4" s="3243"/>
      <c r="C4" s="3243"/>
      <c r="D4" s="3243"/>
      <c r="E4" s="3243"/>
      <c r="F4" s="3243"/>
      <c r="G4" s="3243"/>
      <c r="H4" s="3244"/>
    </row>
    <row r="5" spans="1:8" ht="13.9" customHeight="1" thickBot="1" x14ac:dyDescent="0.35">
      <c r="A5" s="3364"/>
      <c r="B5" s="3365"/>
      <c r="C5" s="3365"/>
      <c r="D5" s="3365"/>
      <c r="E5" s="3365"/>
      <c r="F5" s="3365"/>
      <c r="G5" s="3365"/>
      <c r="H5" s="3366"/>
    </row>
    <row r="6" spans="1:8" ht="16.149999999999999" customHeight="1" thickBot="1" x14ac:dyDescent="0.25">
      <c r="A6" s="3443" t="s">
        <v>824</v>
      </c>
      <c r="B6" s="3443" t="s">
        <v>825</v>
      </c>
      <c r="C6" s="3445" t="s">
        <v>120</v>
      </c>
      <c r="D6" s="3446"/>
      <c r="E6" s="3446"/>
      <c r="F6" s="3446"/>
      <c r="G6" s="3446"/>
      <c r="H6" s="3447"/>
    </row>
    <row r="7" spans="1:8" ht="16.149999999999999" customHeight="1" thickBot="1" x14ac:dyDescent="0.25">
      <c r="A7" s="3444"/>
      <c r="B7" s="3444"/>
      <c r="C7" s="1899">
        <v>2009</v>
      </c>
      <c r="D7" s="1899">
        <v>2010</v>
      </c>
      <c r="E7" s="1899">
        <v>2011</v>
      </c>
      <c r="F7" s="1899">
        <v>2012</v>
      </c>
      <c r="G7" s="1900">
        <v>2013</v>
      </c>
      <c r="H7" s="1901">
        <v>2014</v>
      </c>
    </row>
    <row r="8" spans="1:8" ht="16.149999999999999" customHeight="1" x14ac:dyDescent="0.2">
      <c r="A8" s="3431" t="s">
        <v>826</v>
      </c>
      <c r="B8" s="1902" t="s">
        <v>827</v>
      </c>
      <c r="C8" s="1903">
        <v>0.38487257839318045</v>
      </c>
      <c r="D8" s="1904">
        <v>0.35099560540147939</v>
      </c>
      <c r="E8" s="1904">
        <v>0.31632187238563553</v>
      </c>
      <c r="F8" s="1905">
        <v>0.3044216828824976</v>
      </c>
      <c r="G8" s="1906">
        <v>0.29714095795720408</v>
      </c>
      <c r="H8" s="1907">
        <v>0.28499999999999998</v>
      </c>
    </row>
    <row r="9" spans="1:8" ht="16.149999999999999" customHeight="1" x14ac:dyDescent="0.2">
      <c r="A9" s="3432"/>
      <c r="B9" s="1908" t="s">
        <v>828</v>
      </c>
      <c r="C9" s="1909">
        <v>0.33028829609131927</v>
      </c>
      <c r="D9" s="1910">
        <v>0.34219901461029639</v>
      </c>
      <c r="E9" s="1910">
        <v>0.36291362885505574</v>
      </c>
      <c r="F9" s="1911">
        <v>0.37792993335471686</v>
      </c>
      <c r="G9" s="1912">
        <v>0.38282323045224786</v>
      </c>
      <c r="H9" s="1913">
        <v>0.40009320656934555</v>
      </c>
    </row>
    <row r="10" spans="1:8" ht="16.149999999999999" customHeight="1" thickBot="1" x14ac:dyDescent="0.25">
      <c r="A10" s="3432"/>
      <c r="B10" s="1914" t="s">
        <v>721</v>
      </c>
      <c r="C10" s="1915">
        <v>0.28483912551550028</v>
      </c>
      <c r="D10" s="1916">
        <v>0.30680537998822421</v>
      </c>
      <c r="E10" s="1916">
        <v>0.32076449875930874</v>
      </c>
      <c r="F10" s="1917">
        <v>0.31764838376278554</v>
      </c>
      <c r="G10" s="1918">
        <v>0.32003581159054806</v>
      </c>
      <c r="H10" s="1919">
        <v>0.31535996170973368</v>
      </c>
    </row>
    <row r="11" spans="1:8" ht="16.149999999999999" customHeight="1" thickBot="1" x14ac:dyDescent="0.25">
      <c r="A11" s="3432"/>
      <c r="B11" s="1920" t="s">
        <v>836</v>
      </c>
      <c r="C11" s="1943">
        <v>3974649</v>
      </c>
      <c r="D11" s="1944">
        <v>4101113</v>
      </c>
      <c r="E11" s="1944">
        <v>3537231</v>
      </c>
      <c r="F11" s="1945">
        <v>3538256</v>
      </c>
      <c r="G11" s="1946">
        <v>3569834</v>
      </c>
      <c r="H11" s="1947">
        <v>3445266</v>
      </c>
    </row>
    <row r="12" spans="1:8" ht="16.149999999999999" customHeight="1" thickBot="1" x14ac:dyDescent="0.25">
      <c r="A12" s="3433"/>
      <c r="B12" s="1926" t="s">
        <v>829</v>
      </c>
      <c r="C12" s="1927">
        <v>0.38232486745244493</v>
      </c>
      <c r="D12" s="1928">
        <v>0.39384546004471271</v>
      </c>
      <c r="E12" s="1928">
        <v>0.34405517760665988</v>
      </c>
      <c r="F12" s="1928">
        <v>0.34113535838628617</v>
      </c>
      <c r="G12" s="1928">
        <v>0.34329537882623196</v>
      </c>
      <c r="H12" s="1929">
        <v>0.33439440266939952</v>
      </c>
    </row>
    <row r="13" spans="1:8" ht="16.149999999999999" customHeight="1" x14ac:dyDescent="0.2">
      <c r="A13" s="3434" t="s">
        <v>830</v>
      </c>
      <c r="B13" s="1930" t="s">
        <v>827</v>
      </c>
      <c r="C13" s="1931">
        <v>0.33567358428983302</v>
      </c>
      <c r="D13" s="1932">
        <v>0.27357845426200122</v>
      </c>
      <c r="E13" s="1932">
        <v>0.20547272172487446</v>
      </c>
      <c r="F13" s="1933">
        <v>0.21869617547573098</v>
      </c>
      <c r="G13" s="1906">
        <v>0.14974922727007639</v>
      </c>
      <c r="H13" s="1934">
        <v>0.43891480905477798</v>
      </c>
    </row>
    <row r="14" spans="1:8" ht="16.149999999999999" customHeight="1" x14ac:dyDescent="0.2">
      <c r="A14" s="3435"/>
      <c r="B14" s="1935" t="s">
        <v>828</v>
      </c>
      <c r="C14" s="1909">
        <v>0.38469781863678398</v>
      </c>
      <c r="D14" s="1910">
        <v>0.54161984666134455</v>
      </c>
      <c r="E14" s="1910">
        <v>0.64175962846311785</v>
      </c>
      <c r="F14" s="1911">
        <v>0.64827554006100974</v>
      </c>
      <c r="G14" s="1912">
        <v>0.76761241033416927</v>
      </c>
      <c r="H14" s="1913">
        <v>0.47140141696906862</v>
      </c>
    </row>
    <row r="15" spans="1:8" ht="16.149999999999999" customHeight="1" thickBot="1" x14ac:dyDescent="0.25">
      <c r="A15" s="3435"/>
      <c r="B15" s="1936" t="s">
        <v>721</v>
      </c>
      <c r="C15" s="1915">
        <v>0.279628597073383</v>
      </c>
      <c r="D15" s="1916">
        <v>0.18480169907665425</v>
      </c>
      <c r="E15" s="1916">
        <v>0.15276764981200772</v>
      </c>
      <c r="F15" s="1917">
        <v>0.13302828446325926</v>
      </c>
      <c r="G15" s="1918">
        <v>8.2638362395754353E-2</v>
      </c>
      <c r="H15" s="1919">
        <v>8.9683773976153444E-2</v>
      </c>
    </row>
    <row r="16" spans="1:8" ht="16.149999999999999" customHeight="1" thickBot="1" x14ac:dyDescent="0.25">
      <c r="A16" s="3435"/>
      <c r="B16" s="1920" t="s">
        <v>836</v>
      </c>
      <c r="C16" s="1921">
        <v>1476899</v>
      </c>
      <c r="D16" s="1922">
        <v>335515</v>
      </c>
      <c r="E16" s="1922">
        <v>194294</v>
      </c>
      <c r="F16" s="1923">
        <v>194453</v>
      </c>
      <c r="G16" s="1924">
        <v>139225</v>
      </c>
      <c r="H16" s="1925">
        <v>5707</v>
      </c>
    </row>
    <row r="17" spans="1:8" ht="16.149999999999999" customHeight="1" thickBot="1" x14ac:dyDescent="0.25">
      <c r="A17" s="3436"/>
      <c r="B17" s="1926" t="s">
        <v>829</v>
      </c>
      <c r="C17" s="1927">
        <v>0.14206412418149439</v>
      </c>
      <c r="D17" s="1928">
        <v>3.2220737751955504E-2</v>
      </c>
      <c r="E17" s="1928">
        <v>1.8898324416788789E-2</v>
      </c>
      <c r="F17" s="1928">
        <v>1.8747891839654151E-2</v>
      </c>
      <c r="G17" s="1928">
        <v>1.3388658076320309E-2</v>
      </c>
      <c r="H17" s="1929">
        <v>5.5395515557361971E-4</v>
      </c>
    </row>
    <row r="18" spans="1:8" ht="16.149999999999999" customHeight="1" x14ac:dyDescent="0.2">
      <c r="A18" s="3437" t="s">
        <v>831</v>
      </c>
      <c r="B18" s="1937" t="s">
        <v>827</v>
      </c>
      <c r="C18" s="1931">
        <v>0.45788002811104522</v>
      </c>
      <c r="D18" s="1932">
        <v>0.43982460439074161</v>
      </c>
      <c r="E18" s="1932">
        <v>0.42837878566358717</v>
      </c>
      <c r="F18" s="1933">
        <v>0.42726855261706181</v>
      </c>
      <c r="G18" s="1906">
        <v>0.41451789217086593</v>
      </c>
      <c r="H18" s="1934">
        <v>0.41302636197990672</v>
      </c>
    </row>
    <row r="19" spans="1:8" ht="16.149999999999999" customHeight="1" x14ac:dyDescent="0.2">
      <c r="A19" s="3438"/>
      <c r="B19" s="1938" t="s">
        <v>828</v>
      </c>
      <c r="C19" s="1909">
        <v>0.30944954319551538</v>
      </c>
      <c r="D19" s="1910">
        <v>0.32908838900083748</v>
      </c>
      <c r="E19" s="1910">
        <v>0.34868004603360386</v>
      </c>
      <c r="F19" s="1911">
        <v>0.35360451697743001</v>
      </c>
      <c r="G19" s="1912">
        <v>0.35086023348378376</v>
      </c>
      <c r="H19" s="1913">
        <v>0.3531845004262717</v>
      </c>
    </row>
    <row r="20" spans="1:8" ht="16.149999999999999" customHeight="1" thickBot="1" x14ac:dyDescent="0.25">
      <c r="A20" s="3438"/>
      <c r="B20" s="1939" t="s">
        <v>721</v>
      </c>
      <c r="C20" s="1915">
        <v>0.2326704286934394</v>
      </c>
      <c r="D20" s="1916">
        <v>0.23108700660842088</v>
      </c>
      <c r="E20" s="1916">
        <v>0.22294116830280897</v>
      </c>
      <c r="F20" s="1917">
        <v>0.21912693040550815</v>
      </c>
      <c r="G20" s="1918">
        <v>0.23462187434535031</v>
      </c>
      <c r="H20" s="1919">
        <v>0.23378913759382156</v>
      </c>
    </row>
    <row r="21" spans="1:8" ht="16.149999999999999" customHeight="1" thickBot="1" x14ac:dyDescent="0.25">
      <c r="A21" s="3438"/>
      <c r="B21" s="1920" t="s">
        <v>836</v>
      </c>
      <c r="C21" s="1921">
        <v>1831957</v>
      </c>
      <c r="D21" s="1922">
        <v>1381897</v>
      </c>
      <c r="E21" s="1922">
        <v>1230241</v>
      </c>
      <c r="F21" s="1923">
        <v>1353239</v>
      </c>
      <c r="G21" s="1924">
        <v>1332333</v>
      </c>
      <c r="H21" s="1925">
        <v>1179963</v>
      </c>
    </row>
    <row r="22" spans="1:8" ht="16.149999999999999" customHeight="1" thickBot="1" x14ac:dyDescent="0.25">
      <c r="A22" s="3439"/>
      <c r="B22" s="1926" t="s">
        <v>829</v>
      </c>
      <c r="C22" s="1927">
        <v>0.17621751274760444</v>
      </c>
      <c r="D22" s="1928">
        <v>0.13270882691646146</v>
      </c>
      <c r="E22" s="1928">
        <v>0.11966163067111488</v>
      </c>
      <c r="F22" s="1928">
        <v>0.13047037215279206</v>
      </c>
      <c r="G22" s="1928">
        <v>0.12812464405754342</v>
      </c>
      <c r="H22" s="1929">
        <v>0.11452618407316228</v>
      </c>
    </row>
    <row r="23" spans="1:8" ht="16.149999999999999" customHeight="1" x14ac:dyDescent="0.2">
      <c r="A23" s="3440" t="s">
        <v>832</v>
      </c>
      <c r="B23" s="1940" t="s">
        <v>827</v>
      </c>
      <c r="C23" s="1931">
        <v>0.47142117345662982</v>
      </c>
      <c r="D23" s="1932">
        <v>0.4302796443589893</v>
      </c>
      <c r="E23" s="1932">
        <v>0.43154027140089674</v>
      </c>
      <c r="F23" s="1933">
        <v>0.43236734474992639</v>
      </c>
      <c r="G23" s="1906">
        <v>0.43234001245432169</v>
      </c>
      <c r="H23" s="1934">
        <v>0.43183744666955654</v>
      </c>
    </row>
    <row r="24" spans="1:8" ht="16.149999999999999" customHeight="1" x14ac:dyDescent="0.2">
      <c r="A24" s="3441"/>
      <c r="B24" s="1941" t="s">
        <v>828</v>
      </c>
      <c r="C24" s="1909">
        <v>0.2731970554688874</v>
      </c>
      <c r="D24" s="1910">
        <v>0.29927831230014995</v>
      </c>
      <c r="E24" s="1910">
        <v>0.30097012549953767</v>
      </c>
      <c r="F24" s="1911">
        <v>0.29571785201941175</v>
      </c>
      <c r="G24" s="1912">
        <v>0.29989188193818345</v>
      </c>
      <c r="H24" s="1913">
        <v>0.30474593782727033</v>
      </c>
    </row>
    <row r="25" spans="1:8" ht="16.149999999999999" customHeight="1" thickBot="1" x14ac:dyDescent="0.25">
      <c r="A25" s="3441"/>
      <c r="B25" s="1942" t="s">
        <v>721</v>
      </c>
      <c r="C25" s="1915">
        <v>0.25538177107448284</v>
      </c>
      <c r="D25" s="1916">
        <v>0.27044204334086075</v>
      </c>
      <c r="E25" s="1916">
        <v>0.2674896030995656</v>
      </c>
      <c r="F25" s="1917">
        <v>0.27191480323066186</v>
      </c>
      <c r="G25" s="1918">
        <v>0.26776810560749487</v>
      </c>
      <c r="H25" s="1919">
        <v>0.26341661550317319</v>
      </c>
    </row>
    <row r="26" spans="1:8" ht="16.149999999999999" customHeight="1" thickBot="1" x14ac:dyDescent="0.25">
      <c r="A26" s="3441"/>
      <c r="B26" s="1920" t="s">
        <v>836</v>
      </c>
      <c r="C26" s="1921">
        <v>3112495</v>
      </c>
      <c r="D26" s="1922">
        <v>4594476</v>
      </c>
      <c r="E26" s="1922">
        <v>5319234</v>
      </c>
      <c r="F26" s="1923">
        <v>5286052</v>
      </c>
      <c r="G26" s="1924">
        <v>5357332</v>
      </c>
      <c r="H26" s="1925">
        <v>5672064</v>
      </c>
    </row>
    <row r="27" spans="1:8" ht="16.149999999999999" customHeight="1" thickBot="1" x14ac:dyDescent="0.25">
      <c r="A27" s="3442"/>
      <c r="B27" s="1926" t="s">
        <v>829</v>
      </c>
      <c r="C27" s="1927">
        <v>0.29939349561845624</v>
      </c>
      <c r="D27" s="1928">
        <v>0.44122497528687032</v>
      </c>
      <c r="E27" s="1928">
        <v>0.51738486730543642</v>
      </c>
      <c r="F27" s="1928">
        <v>0.50964637762126763</v>
      </c>
      <c r="G27" s="1928">
        <v>0.51519131903990434</v>
      </c>
      <c r="H27" s="1929">
        <v>0.5505254581018646</v>
      </c>
    </row>
    <row r="29" spans="1:8" x14ac:dyDescent="0.2">
      <c r="A29" s="2569" t="s">
        <v>481</v>
      </c>
    </row>
  </sheetData>
  <mergeCells count="12">
    <mergeCell ref="A8:A12"/>
    <mergeCell ref="A13:A17"/>
    <mergeCell ref="A18:A22"/>
    <mergeCell ref="A23:A27"/>
    <mergeCell ref="A1:H1"/>
    <mergeCell ref="A2:H2"/>
    <mergeCell ref="A3:H3"/>
    <mergeCell ref="A4:H4"/>
    <mergeCell ref="A5:H5"/>
    <mergeCell ref="A6:A7"/>
    <mergeCell ref="B6:B7"/>
    <mergeCell ref="C6:H6"/>
  </mergeCells>
  <printOptions horizontalCentered="1"/>
  <pageMargins left="0.7" right="0.7" top="0.75" bottom="0.5" header="0.3" footer="0.3"/>
  <pageSetup scale="110" orientation="landscape" r:id="rId1"/>
  <headerFooter>
    <oddFooter>&amp;R2015 Data Tables</odd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900-000000000000}">
  <dimension ref="A1:G23"/>
  <sheetViews>
    <sheetView zoomScale="80" zoomScaleNormal="80" workbookViewId="0">
      <selection activeCell="L6" sqref="L6"/>
    </sheetView>
  </sheetViews>
  <sheetFormatPr defaultColWidth="8.85546875" defaultRowHeight="12.75" x14ac:dyDescent="0.2"/>
  <cols>
    <col min="1" max="1" width="20" style="560" customWidth="1"/>
    <col min="2" max="11" width="8.85546875" style="560"/>
    <col min="12" max="12" width="20" style="560" customWidth="1"/>
    <col min="13" max="16384" width="8.85546875" style="560"/>
  </cols>
  <sheetData>
    <row r="1" spans="1:7" ht="13.9" customHeight="1" x14ac:dyDescent="0.3">
      <c r="A1" s="3052"/>
      <c r="B1" s="3053"/>
      <c r="C1" s="3053"/>
      <c r="D1" s="3053"/>
      <c r="E1" s="3053"/>
      <c r="F1" s="3053"/>
      <c r="G1" s="3054"/>
    </row>
    <row r="2" spans="1:7" ht="20.25" x14ac:dyDescent="0.3">
      <c r="A2" s="2731" t="s">
        <v>964</v>
      </c>
      <c r="B2" s="2732"/>
      <c r="C2" s="2732"/>
      <c r="D2" s="2732"/>
      <c r="E2" s="2732"/>
      <c r="F2" s="2732"/>
      <c r="G2" s="2733"/>
    </row>
    <row r="3" spans="1:7" ht="17.45" customHeight="1" x14ac:dyDescent="0.25">
      <c r="A3" s="3242" t="s">
        <v>965</v>
      </c>
      <c r="B3" s="3243"/>
      <c r="C3" s="3243"/>
      <c r="D3" s="3243"/>
      <c r="E3" s="3243"/>
      <c r="F3" s="3243"/>
      <c r="G3" s="3244"/>
    </row>
    <row r="4" spans="1:7" ht="17.45" customHeight="1" x14ac:dyDescent="0.25">
      <c r="A4" s="3242" t="s">
        <v>367</v>
      </c>
      <c r="B4" s="3243"/>
      <c r="C4" s="3243"/>
      <c r="D4" s="3243"/>
      <c r="E4" s="3243"/>
      <c r="F4" s="3243"/>
      <c r="G4" s="3244"/>
    </row>
    <row r="5" spans="1:7" ht="21" thickBot="1" x14ac:dyDescent="0.35">
      <c r="A5" s="3364"/>
      <c r="B5" s="3365"/>
      <c r="C5" s="3365"/>
      <c r="D5" s="3365"/>
      <c r="E5" s="3365"/>
      <c r="F5" s="3365"/>
      <c r="G5" s="3366"/>
    </row>
    <row r="6" spans="1:7" ht="13.15" customHeight="1" x14ac:dyDescent="0.2">
      <c r="A6" s="3448" t="s">
        <v>966</v>
      </c>
      <c r="B6" s="3454" t="s">
        <v>1046</v>
      </c>
      <c r="C6" s="3454"/>
      <c r="D6" s="3454"/>
      <c r="E6" s="3454"/>
      <c r="F6" s="3454"/>
      <c r="G6" s="3455"/>
    </row>
    <row r="7" spans="1:7" ht="13.9" customHeight="1" thickBot="1" x14ac:dyDescent="0.25">
      <c r="A7" s="3453"/>
      <c r="B7" s="2605">
        <v>2009</v>
      </c>
      <c r="C7" s="2605">
        <v>2010</v>
      </c>
      <c r="D7" s="2605">
        <v>2011</v>
      </c>
      <c r="E7" s="2605">
        <v>2012</v>
      </c>
      <c r="F7" s="2605">
        <v>2013</v>
      </c>
      <c r="G7" s="2606">
        <v>2014</v>
      </c>
    </row>
    <row r="8" spans="1:7" x14ac:dyDescent="0.2">
      <c r="A8" s="2636" t="s">
        <v>826</v>
      </c>
      <c r="B8" s="2456">
        <v>441</v>
      </c>
      <c r="C8" s="2456">
        <v>382</v>
      </c>
      <c r="D8" s="2456">
        <v>326</v>
      </c>
      <c r="E8" s="2456">
        <v>330</v>
      </c>
      <c r="F8" s="2456">
        <v>334</v>
      </c>
      <c r="G8" s="2457">
        <v>323</v>
      </c>
    </row>
    <row r="9" spans="1:7" x14ac:dyDescent="0.2">
      <c r="A9" s="2637" t="s">
        <v>830</v>
      </c>
      <c r="B9" s="2596">
        <v>126</v>
      </c>
      <c r="C9" s="2458">
        <v>48</v>
      </c>
      <c r="D9" s="2458">
        <v>18</v>
      </c>
      <c r="E9" s="2458">
        <v>20</v>
      </c>
      <c r="F9" s="2458">
        <v>13</v>
      </c>
      <c r="G9" s="2459">
        <v>5</v>
      </c>
    </row>
    <row r="10" spans="1:7" x14ac:dyDescent="0.2">
      <c r="A10" s="2638" t="s">
        <v>831</v>
      </c>
      <c r="B10" s="2597">
        <v>295</v>
      </c>
      <c r="C10" s="2460">
        <v>228</v>
      </c>
      <c r="D10" s="2460">
        <v>211</v>
      </c>
      <c r="E10" s="2460">
        <v>226</v>
      </c>
      <c r="F10" s="2460">
        <v>196</v>
      </c>
      <c r="G10" s="2461">
        <v>159</v>
      </c>
    </row>
    <row r="11" spans="1:7" ht="13.5" thickBot="1" x14ac:dyDescent="0.25">
      <c r="A11" s="2600" t="s">
        <v>832</v>
      </c>
      <c r="B11" s="2598">
        <v>491</v>
      </c>
      <c r="C11" s="2462">
        <v>675</v>
      </c>
      <c r="D11" s="2462">
        <v>773</v>
      </c>
      <c r="E11" s="2462">
        <v>723</v>
      </c>
      <c r="F11" s="2462">
        <v>705</v>
      </c>
      <c r="G11" s="2463">
        <v>779</v>
      </c>
    </row>
    <row r="12" spans="1:7" ht="27" thickTop="1" thickBot="1" x14ac:dyDescent="0.25">
      <c r="A12" s="2601" t="s">
        <v>1045</v>
      </c>
      <c r="B12" s="2599">
        <v>1353</v>
      </c>
      <c r="C12" s="2464">
        <v>1333</v>
      </c>
      <c r="D12" s="2464">
        <v>1328</v>
      </c>
      <c r="E12" s="2464">
        <v>1299</v>
      </c>
      <c r="F12" s="2464">
        <v>1248</v>
      </c>
      <c r="G12" s="2465">
        <v>1266</v>
      </c>
    </row>
    <row r="13" spans="1:7" ht="13.9" customHeight="1" x14ac:dyDescent="0.2">
      <c r="A13" s="3448" t="s">
        <v>966</v>
      </c>
      <c r="B13" s="3450" t="s">
        <v>1047</v>
      </c>
      <c r="C13" s="3451"/>
      <c r="D13" s="3451"/>
      <c r="E13" s="3451"/>
      <c r="F13" s="3451"/>
      <c r="G13" s="3452"/>
    </row>
    <row r="14" spans="1:7" ht="13.5" thickBot="1" x14ac:dyDescent="0.25">
      <c r="A14" s="3449"/>
      <c r="B14" s="2595">
        <v>2009</v>
      </c>
      <c r="C14" s="2454">
        <v>2010</v>
      </c>
      <c r="D14" s="2454">
        <v>2011</v>
      </c>
      <c r="E14" s="2454">
        <v>2012</v>
      </c>
      <c r="F14" s="2454">
        <v>2013</v>
      </c>
      <c r="G14" s="2455">
        <v>2014</v>
      </c>
    </row>
    <row r="15" spans="1:7" x14ac:dyDescent="0.2">
      <c r="A15" s="2636" t="s">
        <v>826</v>
      </c>
      <c r="B15" s="2466">
        <v>0.32594235033259422</v>
      </c>
      <c r="C15" s="2467">
        <v>0.28657164291072768</v>
      </c>
      <c r="D15" s="2467">
        <v>0.24548192771084337</v>
      </c>
      <c r="E15" s="2467">
        <v>0.2540415704387991</v>
      </c>
      <c r="F15" s="2467">
        <v>0.26762820512820512</v>
      </c>
      <c r="G15" s="2468">
        <v>0.25513428120063192</v>
      </c>
    </row>
    <row r="16" spans="1:7" ht="17.45" customHeight="1" x14ac:dyDescent="0.2">
      <c r="A16" s="2639" t="s">
        <v>830</v>
      </c>
      <c r="B16" s="2469">
        <v>9.3126385809312637E-2</v>
      </c>
      <c r="C16" s="2470">
        <v>3.6009002250562638E-2</v>
      </c>
      <c r="D16" s="2470">
        <v>1.355421686746988E-2</v>
      </c>
      <c r="E16" s="2470">
        <v>1.5396458814472672E-2</v>
      </c>
      <c r="F16" s="2470">
        <v>1.0416666666666666E-2</v>
      </c>
      <c r="G16" s="2471">
        <v>3.9494470774091624E-3</v>
      </c>
    </row>
    <row r="17" spans="1:7" ht="17.45" customHeight="1" x14ac:dyDescent="0.2">
      <c r="A17" s="2638" t="s">
        <v>831</v>
      </c>
      <c r="B17" s="2472">
        <v>0.21803399852180341</v>
      </c>
      <c r="C17" s="2472">
        <v>0.17104276069017255</v>
      </c>
      <c r="D17" s="2472">
        <v>0.1588855421686747</v>
      </c>
      <c r="E17" s="2472">
        <v>0.17397998460354119</v>
      </c>
      <c r="F17" s="2472">
        <v>0.15705128205128205</v>
      </c>
      <c r="G17" s="2473">
        <v>0.12559241706161137</v>
      </c>
    </row>
    <row r="18" spans="1:7" ht="13.5" thickBot="1" x14ac:dyDescent="0.25">
      <c r="A18" s="2602" t="s">
        <v>832</v>
      </c>
      <c r="B18" s="2474">
        <v>0.36289726533628974</v>
      </c>
      <c r="C18" s="2474">
        <v>0.50637659414853708</v>
      </c>
      <c r="D18" s="2474">
        <v>0.58207831325301207</v>
      </c>
      <c r="E18" s="2474">
        <v>0.5565819861431871</v>
      </c>
      <c r="F18" s="2474">
        <v>0.56490384615384615</v>
      </c>
      <c r="G18" s="2475">
        <v>0.61532385466034756</v>
      </c>
    </row>
    <row r="19" spans="1:7" ht="13.15" customHeight="1" thickTop="1" thickBot="1" x14ac:dyDescent="0.25">
      <c r="A19" s="2603" t="s">
        <v>967</v>
      </c>
      <c r="B19" s="2604">
        <v>1</v>
      </c>
      <c r="C19" s="2476">
        <v>1</v>
      </c>
      <c r="D19" s="2476">
        <v>1</v>
      </c>
      <c r="E19" s="2476">
        <v>1</v>
      </c>
      <c r="F19" s="2476">
        <v>1</v>
      </c>
      <c r="G19" s="2477">
        <v>1</v>
      </c>
    </row>
    <row r="20" spans="1:7" ht="13.9" customHeight="1" x14ac:dyDescent="0.2"/>
    <row r="21" spans="1:7" x14ac:dyDescent="0.2">
      <c r="A21" s="2569" t="s">
        <v>481</v>
      </c>
      <c r="B21" s="2586"/>
      <c r="C21" s="2586"/>
      <c r="D21" s="2586"/>
      <c r="E21" s="2586"/>
      <c r="F21" s="2586"/>
      <c r="G21" s="2586"/>
    </row>
    <row r="22" spans="1:7" x14ac:dyDescent="0.2">
      <c r="A22" s="2895" t="s">
        <v>1044</v>
      </c>
      <c r="B22" s="2895"/>
      <c r="C22" s="2895"/>
      <c r="D22" s="2895"/>
      <c r="E22" s="2895"/>
      <c r="F22" s="2895"/>
      <c r="G22" s="2895"/>
    </row>
    <row r="23" spans="1:7" x14ac:dyDescent="0.2">
      <c r="A23" s="2895"/>
      <c r="B23" s="2895"/>
      <c r="C23" s="2895"/>
      <c r="D23" s="2895"/>
      <c r="E23" s="2895"/>
      <c r="F23" s="2895"/>
      <c r="G23" s="2895"/>
    </row>
  </sheetData>
  <mergeCells count="10">
    <mergeCell ref="A22:G23"/>
    <mergeCell ref="A13:A14"/>
    <mergeCell ref="B13:G13"/>
    <mergeCell ref="A6:A7"/>
    <mergeCell ref="B6:G6"/>
    <mergeCell ref="A1:G1"/>
    <mergeCell ref="A2:G2"/>
    <mergeCell ref="A3:G3"/>
    <mergeCell ref="A4:G4"/>
    <mergeCell ref="A5:G5"/>
  </mergeCells>
  <pageMargins left="0.7" right="0.7" top="0.75" bottom="0.75" header="0.3" footer="0.3"/>
  <pageSetup scale="120" orientation="landscape"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A00-000000000000}">
  <dimension ref="A1:M32"/>
  <sheetViews>
    <sheetView zoomScale="80" zoomScaleNormal="80" workbookViewId="0">
      <selection activeCell="A31" sqref="A31:XFD31"/>
    </sheetView>
  </sheetViews>
  <sheetFormatPr defaultColWidth="8.85546875" defaultRowHeight="12.75" x14ac:dyDescent="0.2"/>
  <cols>
    <col min="1" max="1" width="20" style="560" customWidth="1"/>
    <col min="2" max="2" width="10.7109375" style="560" customWidth="1"/>
    <col min="3" max="16384" width="8.85546875" style="560"/>
  </cols>
  <sheetData>
    <row r="1" spans="1:13" ht="13.15" customHeight="1" x14ac:dyDescent="0.3">
      <c r="A1" s="3052"/>
      <c r="B1" s="3053"/>
      <c r="C1" s="3053"/>
      <c r="D1" s="3053"/>
      <c r="E1" s="3053"/>
      <c r="F1" s="3053"/>
      <c r="G1" s="3053"/>
      <c r="H1" s="3054"/>
    </row>
    <row r="2" spans="1:13" ht="20.25" x14ac:dyDescent="0.3">
      <c r="A2" s="2731" t="s">
        <v>968</v>
      </c>
      <c r="B2" s="2732"/>
      <c r="C2" s="2732"/>
      <c r="D2" s="2732"/>
      <c r="E2" s="2732"/>
      <c r="F2" s="2732"/>
      <c r="G2" s="2732"/>
      <c r="H2" s="2733"/>
    </row>
    <row r="3" spans="1:13" ht="34.9" customHeight="1" x14ac:dyDescent="0.25">
      <c r="A3" s="3242" t="s">
        <v>1048</v>
      </c>
      <c r="B3" s="3243"/>
      <c r="C3" s="3243"/>
      <c r="D3" s="3243"/>
      <c r="E3" s="3243"/>
      <c r="F3" s="3243"/>
      <c r="G3" s="3243"/>
      <c r="H3" s="3244"/>
    </row>
    <row r="4" spans="1:13" ht="18" x14ac:dyDescent="0.25">
      <c r="A4" s="3242" t="s">
        <v>367</v>
      </c>
      <c r="B4" s="3243"/>
      <c r="C4" s="3243"/>
      <c r="D4" s="3243"/>
      <c r="E4" s="3243"/>
      <c r="F4" s="3243"/>
      <c r="G4" s="3243"/>
      <c r="H4" s="3244"/>
    </row>
    <row r="5" spans="1:13" ht="18.75" thickBot="1" x14ac:dyDescent="0.3">
      <c r="A5" s="3242"/>
      <c r="B5" s="3243"/>
      <c r="C5" s="3243"/>
      <c r="D5" s="3243"/>
      <c r="E5" s="3243"/>
      <c r="F5" s="3243"/>
      <c r="G5" s="3243"/>
      <c r="H5" s="3244"/>
    </row>
    <row r="6" spans="1:13" x14ac:dyDescent="0.2">
      <c r="A6" s="3456" t="s">
        <v>969</v>
      </c>
      <c r="B6" s="3459" t="s">
        <v>966</v>
      </c>
      <c r="C6" s="3462" t="s">
        <v>970</v>
      </c>
      <c r="D6" s="3462"/>
      <c r="E6" s="3462"/>
      <c r="F6" s="3462"/>
      <c r="G6" s="3462"/>
      <c r="H6" s="3463"/>
    </row>
    <row r="7" spans="1:13" x14ac:dyDescent="0.2">
      <c r="A7" s="3457"/>
      <c r="B7" s="3460"/>
      <c r="C7" s="3464"/>
      <c r="D7" s="3464"/>
      <c r="E7" s="3464"/>
      <c r="F7" s="3464"/>
      <c r="G7" s="3464"/>
      <c r="H7" s="3465"/>
      <c r="K7" s="882"/>
    </row>
    <row r="8" spans="1:13" ht="13.5" thickBot="1" x14ac:dyDescent="0.25">
      <c r="A8" s="3458"/>
      <c r="B8" s="3461"/>
      <c r="C8" s="2609">
        <v>2009</v>
      </c>
      <c r="D8" s="2607">
        <v>2010</v>
      </c>
      <c r="E8" s="2607">
        <v>2011</v>
      </c>
      <c r="F8" s="2607">
        <v>2012</v>
      </c>
      <c r="G8" s="2607" t="s">
        <v>971</v>
      </c>
      <c r="H8" s="2608">
        <v>2014</v>
      </c>
    </row>
    <row r="9" spans="1:13" x14ac:dyDescent="0.2">
      <c r="A9" s="3466" t="s">
        <v>727</v>
      </c>
      <c r="B9" s="2640" t="s">
        <v>826</v>
      </c>
      <c r="C9" s="2645">
        <v>255.3</v>
      </c>
      <c r="D9" s="2646">
        <v>258.10000000000002</v>
      </c>
      <c r="E9" s="2646">
        <v>275.5</v>
      </c>
      <c r="F9" s="2646">
        <v>257.3</v>
      </c>
      <c r="G9" s="2646">
        <v>270.5</v>
      </c>
      <c r="H9" s="2647">
        <v>270.3</v>
      </c>
    </row>
    <row r="10" spans="1:13" x14ac:dyDescent="0.2">
      <c r="A10" s="3467"/>
      <c r="B10" s="2641" t="s">
        <v>830</v>
      </c>
      <c r="C10" s="2648">
        <v>245.9</v>
      </c>
      <c r="D10" s="2649">
        <v>207.3</v>
      </c>
      <c r="E10" s="2649">
        <v>211.8</v>
      </c>
      <c r="F10" s="2649">
        <v>323.7</v>
      </c>
      <c r="G10" s="2649">
        <v>245.4</v>
      </c>
      <c r="H10" s="2650">
        <v>321.60000000000002</v>
      </c>
    </row>
    <row r="11" spans="1:13" x14ac:dyDescent="0.2">
      <c r="A11" s="3467"/>
      <c r="B11" s="2642" t="s">
        <v>831</v>
      </c>
      <c r="C11" s="2648">
        <v>220.4</v>
      </c>
      <c r="D11" s="2649">
        <v>252.2</v>
      </c>
      <c r="E11" s="2649">
        <v>244.3</v>
      </c>
      <c r="F11" s="2649">
        <v>239.8</v>
      </c>
      <c r="G11" s="2649">
        <v>249.5</v>
      </c>
      <c r="H11" s="2650">
        <v>253.4</v>
      </c>
    </row>
    <row r="12" spans="1:13" x14ac:dyDescent="0.2">
      <c r="A12" s="3468"/>
      <c r="B12" s="2611" t="s">
        <v>832</v>
      </c>
      <c r="C12" s="2648">
        <v>232.1</v>
      </c>
      <c r="D12" s="2649">
        <v>225.7</v>
      </c>
      <c r="E12" s="2649">
        <v>226.6</v>
      </c>
      <c r="F12" s="2649">
        <v>220.1</v>
      </c>
      <c r="G12" s="2649">
        <v>233.9</v>
      </c>
      <c r="H12" s="2650">
        <v>240.9</v>
      </c>
    </row>
    <row r="13" spans="1:13" x14ac:dyDescent="0.2">
      <c r="A13" s="2620" t="s">
        <v>972</v>
      </c>
      <c r="B13" s="2622"/>
      <c r="C13" s="2651">
        <v>233.1</v>
      </c>
      <c r="D13" s="2652">
        <v>233.9</v>
      </c>
      <c r="E13" s="2652">
        <v>231.9</v>
      </c>
      <c r="F13" s="2652">
        <v>234.2</v>
      </c>
      <c r="G13" s="2652">
        <v>248.4</v>
      </c>
      <c r="H13" s="2653">
        <v>246.4</v>
      </c>
    </row>
    <row r="14" spans="1:13" x14ac:dyDescent="0.2">
      <c r="A14" s="3469" t="s">
        <v>145</v>
      </c>
      <c r="B14" s="2643" t="s">
        <v>826</v>
      </c>
      <c r="C14" s="2648">
        <v>173.4</v>
      </c>
      <c r="D14" s="2649">
        <v>191.7</v>
      </c>
      <c r="E14" s="2649">
        <v>175.4</v>
      </c>
      <c r="F14" s="2649">
        <v>182</v>
      </c>
      <c r="G14" s="2649">
        <v>173.4</v>
      </c>
      <c r="H14" s="2650">
        <v>184.7</v>
      </c>
    </row>
    <row r="15" spans="1:13" x14ac:dyDescent="0.2">
      <c r="A15" s="3467"/>
      <c r="B15" s="2610" t="s">
        <v>830</v>
      </c>
      <c r="C15" s="2648">
        <v>150.9</v>
      </c>
      <c r="D15" s="2649">
        <v>162.80000000000001</v>
      </c>
      <c r="E15" s="2649">
        <v>249.6</v>
      </c>
      <c r="F15" s="2649">
        <v>175.5</v>
      </c>
      <c r="G15" s="2649">
        <v>163.30000000000001</v>
      </c>
      <c r="H15" s="2650">
        <v>258.7</v>
      </c>
      <c r="M15" s="2545"/>
    </row>
    <row r="16" spans="1:13" x14ac:dyDescent="0.2">
      <c r="A16" s="3467"/>
      <c r="B16" s="2644" t="s">
        <v>831</v>
      </c>
      <c r="C16" s="2648">
        <v>184.3</v>
      </c>
      <c r="D16" s="2649">
        <v>260.8</v>
      </c>
      <c r="E16" s="2649">
        <v>178.6</v>
      </c>
      <c r="F16" s="2649">
        <v>235.8</v>
      </c>
      <c r="G16" s="2649">
        <v>177.3</v>
      </c>
      <c r="H16" s="2650">
        <v>155.69999999999999</v>
      </c>
    </row>
    <row r="17" spans="1:8" x14ac:dyDescent="0.2">
      <c r="A17" s="3468"/>
      <c r="B17" s="2612" t="s">
        <v>832</v>
      </c>
      <c r="C17" s="2648">
        <v>186.6</v>
      </c>
      <c r="D17" s="2649">
        <v>183.7</v>
      </c>
      <c r="E17" s="2649">
        <v>193.8</v>
      </c>
      <c r="F17" s="2649">
        <v>183.1</v>
      </c>
      <c r="G17" s="2649">
        <v>185</v>
      </c>
      <c r="H17" s="2650">
        <v>204.5</v>
      </c>
    </row>
    <row r="18" spans="1:8" x14ac:dyDescent="0.2">
      <c r="A18" s="2621" t="s">
        <v>973</v>
      </c>
      <c r="B18" s="2613"/>
      <c r="C18" s="2654">
        <v>180.8</v>
      </c>
      <c r="D18" s="2655">
        <v>188.8</v>
      </c>
      <c r="E18" s="2655">
        <v>179.6</v>
      </c>
      <c r="F18" s="2655">
        <v>181.5</v>
      </c>
      <c r="G18" s="2655">
        <v>174.3</v>
      </c>
      <c r="H18" s="2656">
        <v>188.7</v>
      </c>
    </row>
    <row r="19" spans="1:8" x14ac:dyDescent="0.2">
      <c r="A19" s="3469" t="s">
        <v>974</v>
      </c>
      <c r="B19" s="2643" t="s">
        <v>826</v>
      </c>
      <c r="C19" s="2648">
        <v>208.2</v>
      </c>
      <c r="D19" s="2649">
        <v>215.3</v>
      </c>
      <c r="E19" s="2649">
        <v>227.9</v>
      </c>
      <c r="F19" s="2649">
        <v>221.6</v>
      </c>
      <c r="G19" s="2649">
        <v>203.5</v>
      </c>
      <c r="H19" s="2650">
        <v>214.4</v>
      </c>
    </row>
    <row r="20" spans="1:8" x14ac:dyDescent="0.2">
      <c r="A20" s="3467"/>
      <c r="B20" s="2610" t="s">
        <v>830</v>
      </c>
      <c r="C20" s="2648">
        <v>213.2</v>
      </c>
      <c r="D20" s="2649">
        <v>346.7</v>
      </c>
      <c r="E20" s="2649">
        <v>763.9</v>
      </c>
      <c r="F20" s="2657">
        <v>211.8</v>
      </c>
      <c r="G20" s="2657">
        <v>307.7</v>
      </c>
      <c r="H20" s="2658" t="s">
        <v>975</v>
      </c>
    </row>
    <row r="21" spans="1:8" x14ac:dyDescent="0.2">
      <c r="A21" s="3467"/>
      <c r="B21" s="2644" t="s">
        <v>831</v>
      </c>
      <c r="C21" s="2648">
        <v>294.39999999999998</v>
      </c>
      <c r="D21" s="2649">
        <v>238.8</v>
      </c>
      <c r="E21" s="2649">
        <v>264.7</v>
      </c>
      <c r="F21" s="2649">
        <v>258.7</v>
      </c>
      <c r="G21" s="2649">
        <v>292.5</v>
      </c>
      <c r="H21" s="2650">
        <v>245</v>
      </c>
    </row>
    <row r="22" spans="1:8" x14ac:dyDescent="0.2">
      <c r="A22" s="3468"/>
      <c r="B22" s="2616" t="s">
        <v>832</v>
      </c>
      <c r="C22" s="2648">
        <v>309.5</v>
      </c>
      <c r="D22" s="2649">
        <v>265.8</v>
      </c>
      <c r="E22" s="2649">
        <v>278.2</v>
      </c>
      <c r="F22" s="2649">
        <v>302.2</v>
      </c>
      <c r="G22" s="2649">
        <v>333.7</v>
      </c>
      <c r="H22" s="2650">
        <v>317.39999999999998</v>
      </c>
    </row>
    <row r="23" spans="1:8" x14ac:dyDescent="0.2">
      <c r="A23" s="2620" t="s">
        <v>976</v>
      </c>
      <c r="B23" s="2617"/>
      <c r="C23" s="2651">
        <v>243.9</v>
      </c>
      <c r="D23" s="2652">
        <v>245.6</v>
      </c>
      <c r="E23" s="2652">
        <v>259.60000000000002</v>
      </c>
      <c r="F23" s="2652">
        <v>266.89999999999998</v>
      </c>
      <c r="G23" s="2652">
        <v>269</v>
      </c>
      <c r="H23" s="2653">
        <v>268.5</v>
      </c>
    </row>
    <row r="24" spans="1:8" x14ac:dyDescent="0.2">
      <c r="A24" s="3469" t="s">
        <v>977</v>
      </c>
      <c r="B24" s="2643" t="s">
        <v>826</v>
      </c>
      <c r="C24" s="2648">
        <v>154.30000000000001</v>
      </c>
      <c r="D24" s="2649">
        <v>156.19999999999999</v>
      </c>
      <c r="E24" s="2649">
        <v>151.9</v>
      </c>
      <c r="F24" s="2649">
        <v>153</v>
      </c>
      <c r="G24" s="2649">
        <v>160.1</v>
      </c>
      <c r="H24" s="2650">
        <v>174.1</v>
      </c>
    </row>
    <row r="25" spans="1:8" x14ac:dyDescent="0.2">
      <c r="A25" s="3467"/>
      <c r="B25" s="2641" t="s">
        <v>830</v>
      </c>
      <c r="C25" s="2648">
        <v>187.5</v>
      </c>
      <c r="D25" s="2649">
        <v>156.19999999999999</v>
      </c>
      <c r="E25" s="2649">
        <v>254.1</v>
      </c>
      <c r="F25" s="2649">
        <v>231.6</v>
      </c>
      <c r="G25" s="2649">
        <v>266.3</v>
      </c>
      <c r="H25" s="2650">
        <v>406.8</v>
      </c>
    </row>
    <row r="26" spans="1:8" x14ac:dyDescent="0.2">
      <c r="A26" s="3467"/>
      <c r="B26" s="2642" t="s">
        <v>831</v>
      </c>
      <c r="C26" s="2648">
        <v>230.7</v>
      </c>
      <c r="D26" s="2649">
        <v>192.8</v>
      </c>
      <c r="E26" s="2649">
        <v>180.4</v>
      </c>
      <c r="F26" s="2649">
        <v>211.2</v>
      </c>
      <c r="G26" s="2649">
        <v>169.4</v>
      </c>
      <c r="H26" s="2650">
        <v>184</v>
      </c>
    </row>
    <row r="27" spans="1:8" x14ac:dyDescent="0.2">
      <c r="A27" s="3468"/>
      <c r="B27" s="2612" t="s">
        <v>832</v>
      </c>
      <c r="C27" s="2648">
        <v>198.7</v>
      </c>
      <c r="D27" s="2649">
        <v>194.8</v>
      </c>
      <c r="E27" s="2649">
        <v>206.5</v>
      </c>
      <c r="F27" s="2649">
        <v>195.3</v>
      </c>
      <c r="G27" s="2649">
        <v>200.9</v>
      </c>
      <c r="H27" s="2650">
        <v>208</v>
      </c>
    </row>
    <row r="28" spans="1:8" ht="26.25" thickBot="1" x14ac:dyDescent="0.25">
      <c r="A28" s="2619" t="s">
        <v>978</v>
      </c>
      <c r="B28" s="2614"/>
      <c r="C28" s="2659">
        <v>181.1</v>
      </c>
      <c r="D28" s="2660">
        <v>178.2</v>
      </c>
      <c r="E28" s="2660">
        <v>187.6</v>
      </c>
      <c r="F28" s="2660">
        <v>185.9</v>
      </c>
      <c r="G28" s="2660">
        <v>181.9</v>
      </c>
      <c r="H28" s="2661">
        <v>194.5</v>
      </c>
    </row>
    <row r="29" spans="1:8" ht="13.5" thickBot="1" x14ac:dyDescent="0.25">
      <c r="A29" s="2618" t="s">
        <v>979</v>
      </c>
      <c r="B29" s="2615"/>
      <c r="C29" s="2662">
        <v>216.44</v>
      </c>
      <c r="D29" s="2662">
        <v>216.35</v>
      </c>
      <c r="E29" s="2662">
        <v>220.23</v>
      </c>
      <c r="F29" s="2662">
        <v>218.82</v>
      </c>
      <c r="G29" s="2662">
        <v>224.44</v>
      </c>
      <c r="H29" s="2663">
        <v>229.94</v>
      </c>
    </row>
    <row r="31" spans="1:8" ht="13.15" customHeight="1" x14ac:dyDescent="0.2">
      <c r="A31" s="3133" t="s">
        <v>980</v>
      </c>
      <c r="B31" s="3133"/>
      <c r="C31" s="3133"/>
      <c r="D31" s="3133"/>
      <c r="E31" s="3133"/>
      <c r="F31" s="3133"/>
      <c r="G31" s="3133"/>
      <c r="H31" s="3133"/>
    </row>
    <row r="32" spans="1:8" ht="13.15" customHeight="1" x14ac:dyDescent="0.2">
      <c r="A32" s="3133" t="s">
        <v>981</v>
      </c>
      <c r="B32" s="3133"/>
      <c r="C32" s="3133"/>
      <c r="D32" s="3133"/>
      <c r="E32" s="3133"/>
      <c r="F32" s="3133"/>
      <c r="G32" s="3133"/>
      <c r="H32" s="3133"/>
    </row>
  </sheetData>
  <mergeCells count="14">
    <mergeCell ref="A32:H32"/>
    <mergeCell ref="A1:H1"/>
    <mergeCell ref="A2:H2"/>
    <mergeCell ref="A3:H3"/>
    <mergeCell ref="A4:H4"/>
    <mergeCell ref="A5:H5"/>
    <mergeCell ref="A6:A8"/>
    <mergeCell ref="B6:B8"/>
    <mergeCell ref="C6:H7"/>
    <mergeCell ref="A9:A12"/>
    <mergeCell ref="A14:A17"/>
    <mergeCell ref="A19:A22"/>
    <mergeCell ref="A24:A27"/>
    <mergeCell ref="A31:H31"/>
  </mergeCells>
  <pageMargins left="0.7" right="0.7" top="0.75" bottom="0.75" header="0.3" footer="0.3"/>
  <pageSetup scale="110" orientation="landscape" r:id="rId1"/>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B00-000000000000}">
  <dimension ref="A1:K33"/>
  <sheetViews>
    <sheetView zoomScale="80" zoomScaleNormal="80" workbookViewId="0">
      <selection activeCell="L25" sqref="L25"/>
    </sheetView>
  </sheetViews>
  <sheetFormatPr defaultColWidth="8.85546875" defaultRowHeight="12.75" x14ac:dyDescent="0.2"/>
  <cols>
    <col min="1" max="1" width="20" style="560" customWidth="1"/>
    <col min="2" max="2" width="10.7109375" style="560" customWidth="1"/>
    <col min="3" max="16384" width="8.85546875" style="560"/>
  </cols>
  <sheetData>
    <row r="1" spans="1:11" ht="13.15" customHeight="1" x14ac:dyDescent="0.3">
      <c r="A1" s="3052"/>
      <c r="B1" s="3053"/>
      <c r="C1" s="3053"/>
      <c r="D1" s="3053"/>
      <c r="E1" s="3053"/>
      <c r="F1" s="3053"/>
      <c r="G1" s="3053"/>
      <c r="H1" s="3054"/>
    </row>
    <row r="2" spans="1:11" ht="20.25" x14ac:dyDescent="0.3">
      <c r="A2" s="2731" t="s">
        <v>1025</v>
      </c>
      <c r="B2" s="2732"/>
      <c r="C2" s="2732"/>
      <c r="D2" s="2732"/>
      <c r="E2" s="2732"/>
      <c r="F2" s="2732"/>
      <c r="G2" s="2732"/>
      <c r="H2" s="2733"/>
    </row>
    <row r="3" spans="1:11" ht="34.9" customHeight="1" x14ac:dyDescent="0.25">
      <c r="A3" s="3242" t="s">
        <v>1026</v>
      </c>
      <c r="B3" s="3243"/>
      <c r="C3" s="3243"/>
      <c r="D3" s="3243"/>
      <c r="E3" s="3243"/>
      <c r="F3" s="3243"/>
      <c r="G3" s="3243"/>
      <c r="H3" s="3244"/>
    </row>
    <row r="4" spans="1:11" ht="18" x14ac:dyDescent="0.25">
      <c r="A4" s="3242" t="s">
        <v>367</v>
      </c>
      <c r="B4" s="3243"/>
      <c r="C4" s="3243"/>
      <c r="D4" s="3243"/>
      <c r="E4" s="3243"/>
      <c r="F4" s="3243"/>
      <c r="G4" s="3243"/>
      <c r="H4" s="3244"/>
    </row>
    <row r="5" spans="1:11" ht="18.75" thickBot="1" x14ac:dyDescent="0.3">
      <c r="A5" s="3242"/>
      <c r="B5" s="3243"/>
      <c r="C5" s="3243"/>
      <c r="D5" s="3243"/>
      <c r="E5" s="3243"/>
      <c r="F5" s="3243"/>
      <c r="G5" s="3243"/>
      <c r="H5" s="3244"/>
    </row>
    <row r="6" spans="1:11" x14ac:dyDescent="0.2">
      <c r="A6" s="3470" t="s">
        <v>969</v>
      </c>
      <c r="B6" s="3472" t="s">
        <v>966</v>
      </c>
      <c r="C6" s="3475" t="s">
        <v>1027</v>
      </c>
      <c r="D6" s="3476"/>
      <c r="E6" s="3476"/>
      <c r="F6" s="3476"/>
      <c r="G6" s="3476"/>
      <c r="H6" s="3477"/>
    </row>
    <row r="7" spans="1:11" x14ac:dyDescent="0.2">
      <c r="A7" s="3471"/>
      <c r="B7" s="3473"/>
      <c r="C7" s="3478"/>
      <c r="D7" s="3479"/>
      <c r="E7" s="3479"/>
      <c r="F7" s="3479"/>
      <c r="G7" s="3479"/>
      <c r="H7" s="3480"/>
      <c r="K7" s="882"/>
    </row>
    <row r="8" spans="1:11" ht="13.5" thickBot="1" x14ac:dyDescent="0.25">
      <c r="A8" s="3471"/>
      <c r="B8" s="3474"/>
      <c r="C8" s="2607">
        <v>2009</v>
      </c>
      <c r="D8" s="2607">
        <v>2010</v>
      </c>
      <c r="E8" s="2607">
        <v>2011</v>
      </c>
      <c r="F8" s="2607">
        <v>2012</v>
      </c>
      <c r="G8" s="2607" t="s">
        <v>971</v>
      </c>
      <c r="H8" s="2608" t="s">
        <v>1049</v>
      </c>
    </row>
    <row r="9" spans="1:11" x14ac:dyDescent="0.2">
      <c r="A9" s="3466" t="s">
        <v>727</v>
      </c>
      <c r="B9" s="2640" t="s">
        <v>826</v>
      </c>
      <c r="C9" s="2623">
        <v>5.3999999999999999E-2</v>
      </c>
      <c r="D9" s="2531">
        <v>5.21E-2</v>
      </c>
      <c r="E9" s="2531">
        <v>5.7200000000000001E-2</v>
      </c>
      <c r="F9" s="2531">
        <v>5.4800000000000001E-2</v>
      </c>
      <c r="G9" s="2531">
        <v>4.7E-2</v>
      </c>
      <c r="H9" s="2532">
        <v>4.5600000000000002E-2</v>
      </c>
    </row>
    <row r="10" spans="1:11" x14ac:dyDescent="0.2">
      <c r="A10" s="3467"/>
      <c r="B10" s="2641" t="s">
        <v>830</v>
      </c>
      <c r="C10" s="2624">
        <v>6.2199999999999998E-2</v>
      </c>
      <c r="D10" s="2533">
        <v>4.2700000000000002E-2</v>
      </c>
      <c r="E10" s="2533">
        <v>2.5100000000000001E-2</v>
      </c>
      <c r="F10" s="2533">
        <v>5.45E-2</v>
      </c>
      <c r="G10" s="2533">
        <v>5.5599999999999997E-2</v>
      </c>
      <c r="H10" s="2534">
        <v>7.2099999999999997E-2</v>
      </c>
    </row>
    <row r="11" spans="1:11" x14ac:dyDescent="0.2">
      <c r="A11" s="3467"/>
      <c r="B11" s="2642" t="s">
        <v>831</v>
      </c>
      <c r="C11" s="2624">
        <v>5.3400000000000003E-2</v>
      </c>
      <c r="D11" s="2533">
        <v>4.8599999999999997E-2</v>
      </c>
      <c r="E11" s="2533">
        <v>4.5499999999999999E-2</v>
      </c>
      <c r="F11" s="2533">
        <v>4.1599999999999998E-2</v>
      </c>
      <c r="G11" s="2533">
        <v>3.9600000000000003E-2</v>
      </c>
      <c r="H11" s="2534">
        <v>4.2900000000000001E-2</v>
      </c>
    </row>
    <row r="12" spans="1:11" x14ac:dyDescent="0.2">
      <c r="A12" s="3468"/>
      <c r="B12" s="2612" t="s">
        <v>832</v>
      </c>
      <c r="C12" s="2624">
        <v>6.8900000000000003E-2</v>
      </c>
      <c r="D12" s="2533">
        <v>6.2199999999999998E-2</v>
      </c>
      <c r="E12" s="2533">
        <v>5.5500000000000001E-2</v>
      </c>
      <c r="F12" s="2533">
        <v>5.3499999999999999E-2</v>
      </c>
      <c r="G12" s="2533">
        <v>5.3999999999999999E-2</v>
      </c>
      <c r="H12" s="2534">
        <v>5.3600000000000002E-2</v>
      </c>
    </row>
    <row r="13" spans="1:11" x14ac:dyDescent="0.2">
      <c r="A13" s="2621" t="s">
        <v>972</v>
      </c>
      <c r="B13" s="2629"/>
      <c r="C13" s="2625">
        <v>6.1100000000000002E-2</v>
      </c>
      <c r="D13" s="2535">
        <v>5.5899999999999998E-2</v>
      </c>
      <c r="E13" s="2535">
        <v>5.3600000000000002E-2</v>
      </c>
      <c r="F13" s="2535">
        <v>5.1299999999999998E-2</v>
      </c>
      <c r="G13" s="2535">
        <v>5.0200000000000002E-2</v>
      </c>
      <c r="H13" s="2536">
        <v>5.11E-2</v>
      </c>
    </row>
    <row r="14" spans="1:11" x14ac:dyDescent="0.2">
      <c r="A14" s="3469" t="s">
        <v>145</v>
      </c>
      <c r="B14" s="2643" t="s">
        <v>826</v>
      </c>
      <c r="C14" s="2624">
        <v>9.4799999999999995E-2</v>
      </c>
      <c r="D14" s="2533">
        <v>8.5800000000000001E-2</v>
      </c>
      <c r="E14" s="2533">
        <v>7.4999999999999997E-2</v>
      </c>
      <c r="F14" s="2533">
        <v>7.0800000000000002E-2</v>
      </c>
      <c r="G14" s="2533">
        <v>7.4999999999999997E-2</v>
      </c>
      <c r="H14" s="2534">
        <v>6.8000000000000005E-2</v>
      </c>
    </row>
    <row r="15" spans="1:11" x14ac:dyDescent="0.2">
      <c r="A15" s="3467"/>
      <c r="B15" s="2610" t="s">
        <v>830</v>
      </c>
      <c r="C15" s="2624">
        <v>6.7299999999999999E-2</v>
      </c>
      <c r="D15" s="2533">
        <v>9.4E-2</v>
      </c>
      <c r="E15" s="2533">
        <v>9.9199999999999997E-2</v>
      </c>
      <c r="F15" s="2533">
        <v>2.9499999999999998E-2</v>
      </c>
      <c r="G15" s="2533">
        <v>0.04</v>
      </c>
      <c r="H15" s="2534">
        <v>0.1394</v>
      </c>
    </row>
    <row r="16" spans="1:11" x14ac:dyDescent="0.2">
      <c r="A16" s="3467"/>
      <c r="B16" s="2644" t="s">
        <v>831</v>
      </c>
      <c r="C16" s="2624">
        <v>8.1000000000000003E-2</v>
      </c>
      <c r="D16" s="2533">
        <v>0.11700000000000001</v>
      </c>
      <c r="E16" s="2533">
        <v>9.35E-2</v>
      </c>
      <c r="F16" s="2533">
        <v>0.12759999999999999</v>
      </c>
      <c r="G16" s="2533">
        <v>0.1106</v>
      </c>
      <c r="H16" s="2534">
        <v>4.6800000000000001E-2</v>
      </c>
    </row>
    <row r="17" spans="1:8" x14ac:dyDescent="0.2">
      <c r="A17" s="3468"/>
      <c r="B17" s="2612" t="s">
        <v>832</v>
      </c>
      <c r="C17" s="2624">
        <v>0.1024</v>
      </c>
      <c r="D17" s="2533">
        <v>0.1105</v>
      </c>
      <c r="E17" s="2533">
        <v>9.9000000000000005E-2</v>
      </c>
      <c r="F17" s="2533">
        <v>0.1</v>
      </c>
      <c r="G17" s="2533">
        <v>8.4000000000000005E-2</v>
      </c>
      <c r="H17" s="2534">
        <v>9.2999999999999999E-2</v>
      </c>
    </row>
    <row r="18" spans="1:8" x14ac:dyDescent="0.2">
      <c r="A18" s="2621" t="s">
        <v>973</v>
      </c>
      <c r="B18" s="2629"/>
      <c r="C18" s="2625">
        <v>9.9599999999999994E-2</v>
      </c>
      <c r="D18" s="2535">
        <v>0.1133</v>
      </c>
      <c r="E18" s="2535">
        <v>0.10050000000000001</v>
      </c>
      <c r="F18" s="2535">
        <v>9.1999999999999998E-2</v>
      </c>
      <c r="G18" s="2535">
        <v>8.6999999999999994E-2</v>
      </c>
      <c r="H18" s="2536">
        <v>8.8099999999999998E-2</v>
      </c>
    </row>
    <row r="19" spans="1:8" x14ac:dyDescent="0.2">
      <c r="A19" s="3469" t="s">
        <v>974</v>
      </c>
      <c r="B19" s="2643" t="s">
        <v>826</v>
      </c>
      <c r="C19" s="2624">
        <v>0.04</v>
      </c>
      <c r="D19" s="2533">
        <v>4.2900000000000001E-2</v>
      </c>
      <c r="E19" s="2533">
        <v>3.8800000000000001E-2</v>
      </c>
      <c r="F19" s="2533">
        <v>3.8699999999999998E-2</v>
      </c>
      <c r="G19" s="2533">
        <v>3.8600000000000002E-2</v>
      </c>
      <c r="H19" s="2534">
        <v>3.5999999999999997E-2</v>
      </c>
    </row>
    <row r="20" spans="1:8" x14ac:dyDescent="0.2">
      <c r="A20" s="3467"/>
      <c r="B20" s="2610" t="s">
        <v>830</v>
      </c>
      <c r="C20" s="2624">
        <v>4.3099999999999999E-2</v>
      </c>
      <c r="D20" s="2533">
        <v>4.5900000000000003E-2</v>
      </c>
      <c r="E20" s="2533">
        <v>0.1145</v>
      </c>
      <c r="F20" s="2533">
        <v>0.10050000000000001</v>
      </c>
      <c r="G20" s="2533">
        <v>5.6399999999999999E-2</v>
      </c>
      <c r="H20" s="2537" t="s">
        <v>975</v>
      </c>
    </row>
    <row r="21" spans="1:8" x14ac:dyDescent="0.2">
      <c r="A21" s="3467"/>
      <c r="B21" s="2644" t="s">
        <v>831</v>
      </c>
      <c r="C21" s="2624">
        <v>5.7000000000000002E-2</v>
      </c>
      <c r="D21" s="2533">
        <v>4.4999999999999998E-2</v>
      </c>
      <c r="E21" s="2533">
        <v>5.8000000000000003E-2</v>
      </c>
      <c r="F21" s="2533">
        <v>3.5999999999999997E-2</v>
      </c>
      <c r="G21" s="2533">
        <v>3.9E-2</v>
      </c>
      <c r="H21" s="2534">
        <v>2.8000000000000001E-2</v>
      </c>
    </row>
    <row r="22" spans="1:8" x14ac:dyDescent="0.2">
      <c r="A22" s="3468"/>
      <c r="B22" s="2664" t="s">
        <v>832</v>
      </c>
      <c r="C22" s="2624">
        <v>7.6300000000000007E-2</v>
      </c>
      <c r="D22" s="2533">
        <v>8.7800000000000003E-2</v>
      </c>
      <c r="E22" s="2533">
        <v>7.3700000000000002E-2</v>
      </c>
      <c r="F22" s="2533">
        <v>6.8400000000000002E-2</v>
      </c>
      <c r="G22" s="2533">
        <v>7.4999999999999997E-2</v>
      </c>
      <c r="H22" s="2534">
        <v>7.1999999999999995E-2</v>
      </c>
    </row>
    <row r="23" spans="1:8" x14ac:dyDescent="0.2">
      <c r="A23" s="2621" t="s">
        <v>976</v>
      </c>
      <c r="B23" s="2629"/>
      <c r="C23" s="2625">
        <v>5.3400000000000003E-2</v>
      </c>
      <c r="D23" s="2535">
        <v>5.8400000000000001E-2</v>
      </c>
      <c r="E23" s="2535">
        <v>5.57E-2</v>
      </c>
      <c r="F23" s="2535">
        <v>5.3800000000000001E-2</v>
      </c>
      <c r="G23" s="2535">
        <v>5.3100000000000001E-2</v>
      </c>
      <c r="H23" s="2536">
        <v>5.4699999999999999E-2</v>
      </c>
    </row>
    <row r="24" spans="1:8" x14ac:dyDescent="0.2">
      <c r="A24" s="3469" t="s">
        <v>977</v>
      </c>
      <c r="B24" s="2643" t="s">
        <v>826</v>
      </c>
      <c r="C24" s="2624">
        <v>7.6300000000000007E-2</v>
      </c>
      <c r="D24" s="2533">
        <v>8.6999999999999994E-2</v>
      </c>
      <c r="E24" s="2533">
        <v>8.3000000000000004E-2</v>
      </c>
      <c r="F24" s="2533">
        <v>7.5999999999999998E-2</v>
      </c>
      <c r="G24" s="2533">
        <v>8.4000000000000005E-2</v>
      </c>
      <c r="H24" s="2534">
        <v>8.8999999999999996E-2</v>
      </c>
    </row>
    <row r="25" spans="1:8" x14ac:dyDescent="0.2">
      <c r="A25" s="3467"/>
      <c r="B25" s="2641" t="s">
        <v>830</v>
      </c>
      <c r="C25" s="2624">
        <v>0.1045</v>
      </c>
      <c r="D25" s="2533">
        <v>6.8000000000000005E-2</v>
      </c>
      <c r="E25" s="2533">
        <v>8.6300000000000002E-2</v>
      </c>
      <c r="F25" s="2533">
        <v>6.6299999999999998E-2</v>
      </c>
      <c r="G25" s="2533">
        <v>4.02E-2</v>
      </c>
      <c r="H25" s="2534">
        <v>4.6800000000000001E-2</v>
      </c>
    </row>
    <row r="26" spans="1:8" x14ac:dyDescent="0.2">
      <c r="A26" s="3467"/>
      <c r="B26" s="2642" t="s">
        <v>831</v>
      </c>
      <c r="C26" s="2624">
        <v>6.88E-2</v>
      </c>
      <c r="D26" s="2533">
        <v>6.9000000000000006E-2</v>
      </c>
      <c r="E26" s="2533">
        <v>6.1699999999999998E-2</v>
      </c>
      <c r="F26" s="2533">
        <v>5.3999999999999999E-2</v>
      </c>
      <c r="G26" s="2533">
        <v>7.1999999999999995E-2</v>
      </c>
      <c r="H26" s="2534">
        <v>0.06</v>
      </c>
    </row>
    <row r="27" spans="1:8" x14ac:dyDescent="0.2">
      <c r="A27" s="3468"/>
      <c r="B27" s="2664" t="s">
        <v>832</v>
      </c>
      <c r="C27" s="2624">
        <v>8.4000000000000005E-2</v>
      </c>
      <c r="D27" s="2533">
        <v>9.0999999999999998E-2</v>
      </c>
      <c r="E27" s="2533">
        <v>8.4000000000000005E-2</v>
      </c>
      <c r="F27" s="2533">
        <v>7.6999999999999999E-2</v>
      </c>
      <c r="G27" s="2533">
        <v>7.9000000000000001E-2</v>
      </c>
      <c r="H27" s="2534">
        <v>7.4999999999999997E-2</v>
      </c>
    </row>
    <row r="28" spans="1:8" ht="26.25" thickBot="1" x14ac:dyDescent="0.25">
      <c r="A28" s="2635" t="s">
        <v>978</v>
      </c>
      <c r="B28" s="2630"/>
      <c r="C28" s="2631">
        <v>8.5500000000000007E-2</v>
      </c>
      <c r="D28" s="2632">
        <v>9.0399999999999994E-2</v>
      </c>
      <c r="E28" s="2633">
        <v>8.5900000000000004E-2</v>
      </c>
      <c r="F28" s="2631">
        <v>7.9600000000000004E-2</v>
      </c>
      <c r="G28" s="2632">
        <v>8.2799999999999999E-2</v>
      </c>
      <c r="H28" s="2634">
        <v>8.3699999999999997E-2</v>
      </c>
    </row>
    <row r="29" spans="1:8" ht="13.5" thickBot="1" x14ac:dyDescent="0.25">
      <c r="A29" s="2628" t="s">
        <v>979</v>
      </c>
      <c r="B29" s="2627"/>
      <c r="C29" s="2626">
        <v>6.8599999999999994E-2</v>
      </c>
      <c r="D29" s="2539">
        <v>6.5000000000000002E-2</v>
      </c>
      <c r="E29" s="2538">
        <v>6.3E-2</v>
      </c>
      <c r="F29" s="2540">
        <v>5.9700000000000003E-2</v>
      </c>
      <c r="G29" s="2540">
        <v>5.9499999999999997E-2</v>
      </c>
      <c r="H29" s="2541">
        <v>5.9299999999999999E-2</v>
      </c>
    </row>
    <row r="30" spans="1:8" x14ac:dyDescent="0.2">
      <c r="A30" s="882"/>
      <c r="B30" s="882"/>
      <c r="C30" s="882"/>
      <c r="D30" s="882"/>
      <c r="E30" s="882"/>
      <c r="F30" s="882"/>
      <c r="G30" s="882"/>
      <c r="H30" s="882"/>
    </row>
    <row r="31" spans="1:8" ht="13.15" customHeight="1" x14ac:dyDescent="0.2">
      <c r="A31" s="2692" t="s">
        <v>980</v>
      </c>
      <c r="B31" s="2692"/>
      <c r="C31" s="2692"/>
      <c r="D31" s="2692"/>
      <c r="E31" s="2692"/>
      <c r="F31" s="2692"/>
      <c r="G31" s="2692"/>
      <c r="H31" s="2692"/>
    </row>
    <row r="32" spans="1:8" ht="13.15" customHeight="1" x14ac:dyDescent="0.2">
      <c r="A32" s="2713" t="s">
        <v>1051</v>
      </c>
      <c r="B32" s="2713"/>
      <c r="C32" s="2713"/>
      <c r="D32" s="2713"/>
      <c r="E32" s="2713"/>
      <c r="F32" s="2713"/>
      <c r="G32" s="2713"/>
      <c r="H32" s="2713"/>
    </row>
    <row r="33" spans="1:8" ht="13.15" customHeight="1" x14ac:dyDescent="0.2">
      <c r="A33" s="2692" t="s">
        <v>1050</v>
      </c>
      <c r="B33" s="2692"/>
      <c r="C33" s="2692"/>
      <c r="D33" s="2692"/>
      <c r="E33" s="2692"/>
      <c r="F33" s="2692"/>
      <c r="G33" s="2692"/>
      <c r="H33" s="2692"/>
    </row>
  </sheetData>
  <mergeCells count="15">
    <mergeCell ref="A33:H33"/>
    <mergeCell ref="A32:H32"/>
    <mergeCell ref="A1:H1"/>
    <mergeCell ref="A2:H2"/>
    <mergeCell ref="A3:H3"/>
    <mergeCell ref="A4:H4"/>
    <mergeCell ref="A5:H5"/>
    <mergeCell ref="A6:A8"/>
    <mergeCell ref="B6:B8"/>
    <mergeCell ref="C6:H7"/>
    <mergeCell ref="A9:A12"/>
    <mergeCell ref="A14:A17"/>
    <mergeCell ref="A19:A22"/>
    <mergeCell ref="A24:A27"/>
    <mergeCell ref="A31:H31"/>
  </mergeCells>
  <pageMargins left="0.7" right="0.7" top="0.75" bottom="0.75" header="0.3" footer="0.3"/>
  <pageSetup scale="11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76</vt:i4>
      </vt:variant>
      <vt:variant>
        <vt:lpstr>Named Ranges</vt:lpstr>
      </vt:variant>
      <vt:variant>
        <vt:i4>52</vt:i4>
      </vt:variant>
    </vt:vector>
  </HeadingPairs>
  <TitlesOfParts>
    <vt:vector size="128" baseType="lpstr">
      <vt:lpstr>DATA BOOK LISTING</vt:lpstr>
      <vt:lpstr>Overview</vt:lpstr>
      <vt:lpstr>GLANCE</vt:lpstr>
      <vt:lpstr>S-1</vt:lpstr>
      <vt:lpstr>S-2</vt:lpstr>
      <vt:lpstr>S-3</vt:lpstr>
      <vt:lpstr>S-4</vt:lpstr>
      <vt:lpstr>S-5</vt:lpstr>
      <vt:lpstr>S-6</vt:lpstr>
      <vt:lpstr>S-7</vt:lpstr>
      <vt:lpstr>S-8</vt:lpstr>
      <vt:lpstr>S-9</vt:lpstr>
      <vt:lpstr>S-10</vt:lpstr>
      <vt:lpstr>S-11</vt:lpstr>
      <vt:lpstr>S-12</vt:lpstr>
      <vt:lpstr>S-13</vt:lpstr>
      <vt:lpstr>S-14</vt:lpstr>
      <vt:lpstr>S-15</vt:lpstr>
      <vt:lpstr>S-16</vt:lpstr>
      <vt:lpstr>S-17</vt:lpstr>
      <vt:lpstr>S-18</vt:lpstr>
      <vt:lpstr>S-19</vt:lpstr>
      <vt:lpstr>S-20</vt:lpstr>
      <vt:lpstr>S-21</vt:lpstr>
      <vt:lpstr>S-22</vt:lpstr>
      <vt:lpstr>S-23</vt:lpstr>
      <vt:lpstr>S-24</vt:lpstr>
      <vt:lpstr>S-25</vt:lpstr>
      <vt:lpstr>S-26</vt:lpstr>
      <vt:lpstr>S-27</vt:lpstr>
      <vt:lpstr>S-28</vt:lpstr>
      <vt:lpstr>S-29</vt:lpstr>
      <vt:lpstr>S-30</vt:lpstr>
      <vt:lpstr>S-31</vt:lpstr>
      <vt:lpstr>S-32</vt:lpstr>
      <vt:lpstr>S-33</vt:lpstr>
      <vt:lpstr>S-34</vt:lpstr>
      <vt:lpstr>S-35</vt:lpstr>
      <vt:lpstr>S-36</vt:lpstr>
      <vt:lpstr>S-37 </vt:lpstr>
      <vt:lpstr>S-38</vt:lpstr>
      <vt:lpstr>S-39</vt:lpstr>
      <vt:lpstr>S-40</vt:lpstr>
      <vt:lpstr>S-41</vt:lpstr>
      <vt:lpstr>S-42</vt:lpstr>
      <vt:lpstr>S-43</vt:lpstr>
      <vt:lpstr>S-44</vt:lpstr>
      <vt:lpstr>S-45</vt:lpstr>
      <vt:lpstr>S-46</vt:lpstr>
      <vt:lpstr>S-47</vt:lpstr>
      <vt:lpstr>S-48</vt:lpstr>
      <vt:lpstr>S-49</vt:lpstr>
      <vt:lpstr>S-50</vt:lpstr>
      <vt:lpstr>S-51</vt:lpstr>
      <vt:lpstr>S-52</vt:lpstr>
      <vt:lpstr>S-53</vt:lpstr>
      <vt:lpstr>M-1</vt:lpstr>
      <vt:lpstr>M-2</vt:lpstr>
      <vt:lpstr>M-3</vt:lpstr>
      <vt:lpstr>M-4</vt:lpstr>
      <vt:lpstr>M-5</vt:lpstr>
      <vt:lpstr>M-6</vt:lpstr>
      <vt:lpstr>M-7</vt:lpstr>
      <vt:lpstr>M-8</vt:lpstr>
      <vt:lpstr>M-9</vt:lpstr>
      <vt:lpstr>M-10</vt:lpstr>
      <vt:lpstr>M-11</vt:lpstr>
      <vt:lpstr>M-12</vt:lpstr>
      <vt:lpstr>M-13</vt:lpstr>
      <vt:lpstr>M-14</vt:lpstr>
      <vt:lpstr>M-15</vt:lpstr>
      <vt:lpstr>M-16</vt:lpstr>
      <vt:lpstr>M-17</vt:lpstr>
      <vt:lpstr>M-18</vt:lpstr>
      <vt:lpstr>M-19</vt:lpstr>
      <vt:lpstr>M-20</vt:lpstr>
      <vt:lpstr>'DATA BOOK LISTING'!Print_Area</vt:lpstr>
      <vt:lpstr>GLANCE!Print_Area</vt:lpstr>
      <vt:lpstr>'M-1'!Print_Area</vt:lpstr>
      <vt:lpstr>'M-10'!Print_Area</vt:lpstr>
      <vt:lpstr>'M-11'!Print_Area</vt:lpstr>
      <vt:lpstr>'M-12'!Print_Area</vt:lpstr>
      <vt:lpstr>'M-13'!Print_Area</vt:lpstr>
      <vt:lpstr>'M-14'!Print_Area</vt:lpstr>
      <vt:lpstr>'M-15'!Print_Area</vt:lpstr>
      <vt:lpstr>'M-16'!Print_Area</vt:lpstr>
      <vt:lpstr>'M-18'!Print_Area</vt:lpstr>
      <vt:lpstr>'M-2'!Print_Area</vt:lpstr>
      <vt:lpstr>'M-3'!Print_Area</vt:lpstr>
      <vt:lpstr>'M-4'!Print_Area</vt:lpstr>
      <vt:lpstr>'M-5'!Print_Area</vt:lpstr>
      <vt:lpstr>'M-6'!Print_Area</vt:lpstr>
      <vt:lpstr>'M-7'!Print_Area</vt:lpstr>
      <vt:lpstr>'M-8'!Print_Area</vt:lpstr>
      <vt:lpstr>'M-9'!Print_Area</vt:lpstr>
      <vt:lpstr>'S-1'!Print_Area</vt:lpstr>
      <vt:lpstr>'S-13'!Print_Area</vt:lpstr>
      <vt:lpstr>'S-2'!Print_Area</vt:lpstr>
      <vt:lpstr>'S-20'!Print_Area</vt:lpstr>
      <vt:lpstr>'S-24'!Print_Area</vt:lpstr>
      <vt:lpstr>'S-25'!Print_Area</vt:lpstr>
      <vt:lpstr>'S-26'!Print_Area</vt:lpstr>
      <vt:lpstr>'S-27'!Print_Area</vt:lpstr>
      <vt:lpstr>'S-28'!Print_Area</vt:lpstr>
      <vt:lpstr>'S-29'!Print_Area</vt:lpstr>
      <vt:lpstr>'S-30'!Print_Area</vt:lpstr>
      <vt:lpstr>'S-31'!Print_Area</vt:lpstr>
      <vt:lpstr>'S-32'!Print_Area</vt:lpstr>
      <vt:lpstr>'S-33'!Print_Area</vt:lpstr>
      <vt:lpstr>'S-34'!Print_Area</vt:lpstr>
      <vt:lpstr>'S-35'!Print_Area</vt:lpstr>
      <vt:lpstr>'S-36'!Print_Area</vt:lpstr>
      <vt:lpstr>'S-37 '!Print_Area</vt:lpstr>
      <vt:lpstr>'S-38'!Print_Area</vt:lpstr>
      <vt:lpstr>'S-39'!Print_Area</vt:lpstr>
      <vt:lpstr>'S-4'!Print_Area</vt:lpstr>
      <vt:lpstr>'S-40'!Print_Area</vt:lpstr>
      <vt:lpstr>'S-41'!Print_Area</vt:lpstr>
      <vt:lpstr>'S-43'!Print_Area</vt:lpstr>
      <vt:lpstr>'S-44'!Print_Area</vt:lpstr>
      <vt:lpstr>'S-45'!Print_Area</vt:lpstr>
      <vt:lpstr>'S-46'!Print_Area</vt:lpstr>
      <vt:lpstr>'S-47'!Print_Area</vt:lpstr>
      <vt:lpstr>'S-48'!Print_Area</vt:lpstr>
      <vt:lpstr>'S-49'!Print_Area</vt:lpstr>
      <vt:lpstr>'S-50'!Print_Area</vt:lpstr>
      <vt:lpstr>'S-51'!Print_Area</vt:lpstr>
      <vt:lpstr>'S-53'!Print_Area</vt:lpstr>
    </vt:vector>
  </TitlesOfParts>
  <Company>PBGC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Marx William</dc:creator>
  <cp:lastModifiedBy>Silberholz Michael</cp:lastModifiedBy>
  <cp:lastPrinted>2017-09-28T19:03:36Z</cp:lastPrinted>
  <dcterms:created xsi:type="dcterms:W3CDTF">2015-07-07T18:39:33Z</dcterms:created>
  <dcterms:modified xsi:type="dcterms:W3CDTF">2019-04-23T13:23:06Z</dcterms:modified>
</cp:coreProperties>
</file>